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<sst xmlns="http://schemas.openxmlformats.org/spreadsheetml/2006/main" count="71" uniqueCount="71">
  <si>
    <t xml:space="preserve"/>
  </si>
  <si>
    <t xml:space="preserve">ICD010</t>
  </si>
  <si>
    <t xml:space="preserve">Ud</t>
  </si>
  <si>
    <t xml:space="preserve">Depósito enterrado.</t>
  </si>
  <si>
    <r>
      <rPr>
        <sz val="8.25"/>
        <color rgb="FF000000"/>
        <rFont val="Arial"/>
        <family val="2"/>
      </rPr>
      <t xml:space="preserve">Depósito de gasóleo enterrado de chapa de acero, de doble pared, con una capacidad de 25000 litros, para consumos colectivos, con grupo de presión. El precio no incluye la obra civil.</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</si>
  <si>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</si>
  <si>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</si>
  <si>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</si>
  <si>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</si>
  <si>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</si>
  <si>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</si>
  <si>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</si>
  <si>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mt38dep020D</t>
  </si>
  <si>
    <t xml:space="preserve">Ud</t>
  </si>
  <si>
    <t xml:space="preserve">Depósito de gasóleo de chapa de acero, enterrado, de doble pared, con una capacidad de 25000 litros, para consumos colectivos, según UNE 62350. Tratamiento exterior: granallado SA 2 1/2 y acabado mediante capa de resina de poliuretano de 600 micras de espesor. Incluso elementos de protección según normativa.</t>
  </si>
  <si>
    <t xml:space="preserve">mt38dep028a</t>
  </si>
  <si>
    <t xml:space="preserve">Ud</t>
  </si>
  <si>
    <t xml:space="preserve">Equipo de presión de gasóleo, formado por grupo y accesorios.</t>
  </si>
  <si>
    <t xml:space="preserve">mt38dep022a</t>
  </si>
  <si>
    <t xml:space="preserve">Ud</t>
  </si>
  <si>
    <t xml:space="preserve">Indicador de nivel para depósito de combustibles líquidos.</t>
  </si>
  <si>
    <t xml:space="preserve">mt38dep023a</t>
  </si>
  <si>
    <t xml:space="preserve">Ud</t>
  </si>
  <si>
    <t xml:space="preserve">Interruptor de nivel para depósito de combustibles líquidos.</t>
  </si>
  <si>
    <t xml:space="preserve">mt38dep024c</t>
  </si>
  <si>
    <t xml:space="preserve">Ud</t>
  </si>
  <si>
    <t xml:space="preserve">Conjunto de boca de carga, valvulería y accesorios de conexión para depósito de combustibles líquidos.</t>
  </si>
  <si>
    <t xml:space="preserve">mt38dep026a</t>
  </si>
  <si>
    <t xml:space="preserve">Ud</t>
  </si>
  <si>
    <t xml:space="preserve">Tapa de registro de 70x70 cm, de fundición, para inspección de depósito de combustibles líquidos enterrado. Incluso accesorios.</t>
  </si>
  <si>
    <t xml:space="preserve">mt43tco010ca</t>
  </si>
  <si>
    <t xml:space="preserve">m</t>
  </si>
  <si>
    <t xml:space="preserve">Tubo de cobre estirado en frío sin soldadura, diámetro D=16/18 mm y 1 mm de espesor, según UNE-EN 1057.</t>
  </si>
  <si>
    <t xml:space="preserve">mt43tco010ha</t>
  </si>
  <si>
    <t xml:space="preserve">m</t>
  </si>
  <si>
    <t xml:space="preserve">Tubo de cobre estirado en frío sin soldadura, diámetro D=51/54 mm y 1,5 mm de espesor, según UNE-EN 1057.</t>
  </si>
  <si>
    <t xml:space="preserve">mt35aia090ad</t>
  </si>
  <si>
    <t xml:space="preserve">m</t>
  </si>
  <si>
    <t xml:space="preserve">Tubo rígido de PVC, enchufable, curvable en caliente, de color negro, de 32 mm de diámetro nominal, para canalización fija en superficie. Resistencia a la compresión 1250 N, resistencia al impacto 2 julios, temperatura de trabajo -5°C hasta 60°C, con grado de protección IP547 según UNE 20324, propiedades eléctricas: aislante, no propagador de la llama. Según UNE-EN 61386-1 y UNE-EN 61386-22. Incluso abrazaderas, elementos de sujeción y accesorios (curvas, manguitos, tes, codos y curvas flexibles).</t>
  </si>
  <si>
    <t xml:space="preserve">mt38dep021p</t>
  </si>
  <si>
    <t xml:space="preserve">Ud</t>
  </si>
  <si>
    <t xml:space="preserve">Equipo de protección catódica para depósito de gasóleo de chapa de acero, enterrado, de doble pared, con una capacidad de 25000 litros, para consumos colectivos.</t>
  </si>
  <si>
    <t xml:space="preserve">Subtotal materiales:</t>
  </si>
  <si>
    <t xml:space="preserve">Equipo y maquinaria</t>
  </si>
  <si>
    <t xml:space="preserve">mq07gte010d</t>
  </si>
  <si>
    <t xml:space="preserve">h</t>
  </si>
  <si>
    <t xml:space="preserve">Grúa autopropulsada de brazo telescópico con una capacidad de elevación de 40 t y 35 m de altura máxima de trabajo.</t>
  </si>
  <si>
    <t xml:space="preserve">Subtotal equipo y maquinaria:</t>
  </si>
  <si>
    <t xml:space="preserve">Mano de obra</t>
  </si>
  <si>
    <t xml:space="preserve">mo004</t>
  </si>
  <si>
    <t xml:space="preserve">h</t>
  </si>
  <si>
    <t xml:space="preserve">Oficial 1ª calefactor.</t>
  </si>
  <si>
    <t xml:space="preserve">mo103</t>
  </si>
  <si>
    <t xml:space="preserve">h</t>
  </si>
  <si>
    <t xml:space="preserve">Ayudante calefactor.</t>
  </si>
  <si>
    <t xml:space="preserve">Subtotal mano de obra:</t>
  </si>
  <si>
    <t xml:space="preserve">Costes directos complementarios</t>
  </si>
  <si>
    <t xml:space="preserve">%</t>
  </si>
  <si>
    <t xml:space="preserve">Costes directos complementarios</t>
  </si>
  <si>
    <t xml:space="preserve">Coste de mantenimiento decenal: 346,02€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</si>
  <si>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</si>
  <si>
    <t xml:space="preserve">Referencia y título de la norma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</si>
  <si>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</si>
  <si>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</si>
  <si>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</si>
  <si>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1057:2006+A1:2010</t>
  </si>
  <si>
    <t xml:space="preserve">1/3/4</t>
  </si>
  <si>
    <t xml:space="preserve">Cobre y aleaciones de cobre. Tubos redondos de cobre, sin soldadura, para agua y gas en aplicaciones sanitarias y de calefacción.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</si>
  <si>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t>
    </r>
  </si>
  <si>
    <r>
      <rPr>
        <sz val="8.25"/>
        <color rgb="FF000000"/>
        <rFont val="Arial"/>
        <family val="2"/>
      </rPr>
      <t xml:space="preserve">(b)</t>
    </r>
    <r>
      <rPr>
        <sz val="8.25"/>
        <color rgb="FF000000"/>
        <rFont val="Arial"/>
        <family val="2"/>
      </rPr>
      <t xml:space="preserve"> </t>
    </r>
    <r>
      <rPr>
        <sz val="8.25"/>
        <color rgb="FF000000"/>
        <rFont val="Arial"/>
        <family val="2"/>
      </rPr>
      <t xml:space="preserve">Fecha en que finaliza el período de coexistencia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</si>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</sst>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0">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32">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44" customWidth="1"/>
    <col min="3" max="3" width="0.68" customWidth="1"/>
    <col min="4" max="4" width="6.97" customWidth="1"/>
    <col min="5" max="5" width="67.49" customWidth="1"/>
    <col min="6" max="6" width="4.42" customWidth="1"/>
    <col min="7" max="7" width="10.88" customWidth="1"/>
    <col min="8" max="8" width="1.87" customWidth="1"/>
    <col min="9" max="9" width="11.73" customWidth="1"/>
    <col min="10" max="10" width="2.55"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34.50" thickBot="1" customHeight="1">
      <c r="A5" s="5" t="s">
        <v>4</v>
      </c>
      <c r="B5" s="5"/>
      <c r="C5" s="5"/>
      <c r="D5" s="5"/>
      <c r="E5" s="5"/>
      <c r="F5" s="5"/>
      <c r="G5" s="5"/>
      <c r="H5" s="5"/>
      <c r="I5" s="5"/>
      <c r="J5" s="5"/>
      <c r="K5" s="5"/>
    </row>
    <row r="8" spans="1:11" ht="24.00" thickBot="1" customHeight="1">
      <c r="A8" s="6" t="s">
        <v>5</v>
      </c>
      <c r="B8" s="6"/>
      <c r="C8" s="6" t="s">
        <v>6</v>
      </c>
      <c r="D8" s="6"/>
      <c r="E8" s="6" t="s">
        <v>7</v>
      </c>
      <c r="F8" s="7" t="s">
        <v>8</v>
      </c>
      <c r="G8" s="7"/>
      <c r="H8" s="7" t="s">
        <v>9</v>
      </c>
      <c r="I8" s="7"/>
      <c r="J8" s="7" t="s">
        <v>10</v>
      </c>
      <c r="K8" s="7"/>
    </row>
    <row r="9" spans="1:11" ht="13.50" thickBot="1" customHeight="1">
      <c r="A9" s="8">
        <v>1</v>
      </c>
      <c r="B9" s="8"/>
      <c r="C9" s="8"/>
      <c r="D9" s="8"/>
      <c r="E9" s="9" t="s">
        <v>11</v>
      </c>
      <c r="F9" s="9"/>
      <c r="G9" s="9"/>
      <c r="H9" s="8"/>
      <c r="I9" s="8"/>
      <c r="J9" s="8"/>
      <c r="K9" s="8"/>
    </row>
    <row r="10" spans="1:11" ht="55.50" thickBot="1" customHeight="1">
      <c r="A10" s="1" t="s">
        <v>12</v>
      </c>
      <c r="B10" s="1"/>
      <c r="C10" s="10" t="s">
        <v>13</v>
      </c>
      <c r="D10" s="10"/>
      <c r="E10" s="1" t="s">
        <v>14</v>
      </c>
      <c r="F10" s="11">
        <v>1</v>
      </c>
      <c r="G10" s="11"/>
      <c r="H10" s="12">
        <v>8490</v>
      </c>
      <c r="I10" s="12"/>
      <c r="J10" s="12">
        <f ca="1">ROUND(INDIRECT(ADDRESS(ROW()+(0), COLUMN()+(-4), 1))*INDIRECT(ADDRESS(ROW()+(0), COLUMN()+(-2), 1)), 2)</f>
        <v>8490</v>
      </c>
      <c r="K10" s="12"/>
    </row>
    <row r="11" spans="1:11" ht="13.50" thickBot="1" customHeight="1">
      <c r="A11" s="1" t="s">
        <v>15</v>
      </c>
      <c r="B11" s="1"/>
      <c r="C11" s="10" t="s">
        <v>16</v>
      </c>
      <c r="D11" s="10"/>
      <c r="E11" s="1" t="s">
        <v>17</v>
      </c>
      <c r="F11" s="11">
        <v>1</v>
      </c>
      <c r="G11" s="11"/>
      <c r="H11" s="12">
        <v>925</v>
      </c>
      <c r="I11" s="12"/>
      <c r="J11" s="12">
        <f ca="1">ROUND(INDIRECT(ADDRESS(ROW()+(0), COLUMN()+(-4), 1))*INDIRECT(ADDRESS(ROW()+(0), COLUMN()+(-2), 1)), 2)</f>
        <v>925</v>
      </c>
      <c r="K11" s="12"/>
    </row>
    <row r="12" spans="1:11" ht="13.50" thickBot="1" customHeight="1">
      <c r="A12" s="1" t="s">
        <v>18</v>
      </c>
      <c r="B12" s="1"/>
      <c r="C12" s="10" t="s">
        <v>19</v>
      </c>
      <c r="D12" s="10"/>
      <c r="E12" s="1" t="s">
        <v>20</v>
      </c>
      <c r="F12" s="11">
        <v>1</v>
      </c>
      <c r="G12" s="11"/>
      <c r="H12" s="12">
        <v>177.25</v>
      </c>
      <c r="I12" s="12"/>
      <c r="J12" s="12">
        <f ca="1">ROUND(INDIRECT(ADDRESS(ROW()+(0), COLUMN()+(-4), 1))*INDIRECT(ADDRESS(ROW()+(0), COLUMN()+(-2), 1)), 2)</f>
        <v>177.25</v>
      </c>
      <c r="K12" s="12"/>
    </row>
    <row r="13" spans="1:11" ht="13.50" thickBot="1" customHeight="1">
      <c r="A13" s="1" t="s">
        <v>21</v>
      </c>
      <c r="B13" s="1"/>
      <c r="C13" s="10" t="s">
        <v>22</v>
      </c>
      <c r="D13" s="10"/>
      <c r="E13" s="1" t="s">
        <v>23</v>
      </c>
      <c r="F13" s="11">
        <v>1</v>
      </c>
      <c r="G13" s="11"/>
      <c r="H13" s="12">
        <v>33.25</v>
      </c>
      <c r="I13" s="12"/>
      <c r="J13" s="12">
        <f ca="1">ROUND(INDIRECT(ADDRESS(ROW()+(0), COLUMN()+(-4), 1))*INDIRECT(ADDRESS(ROW()+(0), COLUMN()+(-2), 1)), 2)</f>
        <v>33.25</v>
      </c>
      <c r="K13" s="12"/>
    </row>
    <row r="14" spans="1:11" ht="24.00" thickBot="1" customHeight="1">
      <c r="A14" s="1" t="s">
        <v>24</v>
      </c>
      <c r="B14" s="1"/>
      <c r="C14" s="10" t="s">
        <v>25</v>
      </c>
      <c r="D14" s="10"/>
      <c r="E14" s="1" t="s">
        <v>26</v>
      </c>
      <c r="F14" s="11">
        <v>1</v>
      </c>
      <c r="G14" s="11"/>
      <c r="H14" s="12">
        <v>96.55</v>
      </c>
      <c r="I14" s="12"/>
      <c r="J14" s="12">
        <f ca="1">ROUND(INDIRECT(ADDRESS(ROW()+(0), COLUMN()+(-4), 1))*INDIRECT(ADDRESS(ROW()+(0), COLUMN()+(-2), 1)), 2)</f>
        <v>96.55</v>
      </c>
      <c r="K14" s="12"/>
    </row>
    <row r="15" spans="1:11" ht="24.00" thickBot="1" customHeight="1">
      <c r="A15" s="1" t="s">
        <v>27</v>
      </c>
      <c r="B15" s="1"/>
      <c r="C15" s="10" t="s">
        <v>28</v>
      </c>
      <c r="D15" s="10"/>
      <c r="E15" s="1" t="s">
        <v>29</v>
      </c>
      <c r="F15" s="11">
        <v>1</v>
      </c>
      <c r="G15" s="11"/>
      <c r="H15" s="12">
        <v>85.55</v>
      </c>
      <c r="I15" s="12"/>
      <c r="J15" s="12">
        <f ca="1">ROUND(INDIRECT(ADDRESS(ROW()+(0), COLUMN()+(-4), 1))*INDIRECT(ADDRESS(ROW()+(0), COLUMN()+(-2), 1)), 2)</f>
        <v>85.55</v>
      </c>
      <c r="K15" s="12"/>
    </row>
    <row r="16" spans="1:11" ht="24.00" thickBot="1" customHeight="1">
      <c r="A16" s="1" t="s">
        <v>30</v>
      </c>
      <c r="B16" s="1"/>
      <c r="C16" s="10" t="s">
        <v>31</v>
      </c>
      <c r="D16" s="10"/>
      <c r="E16" s="1" t="s">
        <v>32</v>
      </c>
      <c r="F16" s="11">
        <v>29.2</v>
      </c>
      <c r="G16" s="11"/>
      <c r="H16" s="12">
        <v>2.4</v>
      </c>
      <c r="I16" s="12"/>
      <c r="J16" s="12">
        <f ca="1">ROUND(INDIRECT(ADDRESS(ROW()+(0), COLUMN()+(-4), 1))*INDIRECT(ADDRESS(ROW()+(0), COLUMN()+(-2), 1)), 2)</f>
        <v>70.08</v>
      </c>
      <c r="K16" s="12"/>
    </row>
    <row r="17" spans="1:11" ht="24.00" thickBot="1" customHeight="1">
      <c r="A17" s="1" t="s">
        <v>33</v>
      </c>
      <c r="B17" s="1"/>
      <c r="C17" s="10" t="s">
        <v>34</v>
      </c>
      <c r="D17" s="10"/>
      <c r="E17" s="1" t="s">
        <v>35</v>
      </c>
      <c r="F17" s="11">
        <v>3</v>
      </c>
      <c r="G17" s="11"/>
      <c r="H17" s="12">
        <v>12.01</v>
      </c>
      <c r="I17" s="12"/>
      <c r="J17" s="12">
        <f ca="1">ROUND(INDIRECT(ADDRESS(ROW()+(0), COLUMN()+(-4), 1))*INDIRECT(ADDRESS(ROW()+(0), COLUMN()+(-2), 1)), 2)</f>
        <v>36.03</v>
      </c>
      <c r="K17" s="12"/>
    </row>
    <row r="18" spans="1:11" ht="76.50" thickBot="1" customHeight="1">
      <c r="A18" s="1" t="s">
        <v>36</v>
      </c>
      <c r="B18" s="1"/>
      <c r="C18" s="10" t="s">
        <v>37</v>
      </c>
      <c r="D18" s="10"/>
      <c r="E18" s="1" t="s">
        <v>38</v>
      </c>
      <c r="F18" s="11">
        <v>25</v>
      </c>
      <c r="G18" s="11"/>
      <c r="H18" s="12">
        <v>3.11</v>
      </c>
      <c r="I18" s="12"/>
      <c r="J18" s="12">
        <f ca="1">ROUND(INDIRECT(ADDRESS(ROW()+(0), COLUMN()+(-4), 1))*INDIRECT(ADDRESS(ROW()+(0), COLUMN()+(-2), 1)), 2)</f>
        <v>77.75</v>
      </c>
      <c r="K18" s="12"/>
    </row>
    <row r="19" spans="1:11" ht="34.50" thickBot="1" customHeight="1">
      <c r="A19" s="1" t="s">
        <v>39</v>
      </c>
      <c r="B19" s="1"/>
      <c r="C19" s="10" t="s">
        <v>40</v>
      </c>
      <c r="D19" s="10"/>
      <c r="E19" s="1" t="s">
        <v>41</v>
      </c>
      <c r="F19" s="13">
        <v>1</v>
      </c>
      <c r="G19" s="13"/>
      <c r="H19" s="14">
        <v>353</v>
      </c>
      <c r="I19" s="14"/>
      <c r="J19" s="14">
        <f ca="1">ROUND(INDIRECT(ADDRESS(ROW()+(0), COLUMN()+(-4), 1))*INDIRECT(ADDRESS(ROW()+(0), COLUMN()+(-2), 1)), 2)</f>
        <v>353</v>
      </c>
      <c r="K19" s="14"/>
    </row>
    <row r="20" spans="1:11" ht="13.50" thickBot="1" customHeight="1">
      <c r="A20" s="15"/>
      <c r="B20" s="15"/>
      <c r="C20" s="15"/>
      <c r="D20" s="15"/>
      <c r="E20" s="15"/>
      <c r="F20" s="9" t="s">
        <v>42</v>
      </c>
      <c r="G20" s="9"/>
      <c r="H20" s="9"/>
      <c r="I20" s="9"/>
      <c r="J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10344.5</v>
      </c>
      <c r="K20" s="17"/>
    </row>
    <row r="21" spans="1:11" ht="13.50" thickBot="1" customHeight="1">
      <c r="A21" s="15">
        <v>2</v>
      </c>
      <c r="B21" s="15"/>
      <c r="C21" s="15"/>
      <c r="D21" s="15"/>
      <c r="E21" s="18" t="s">
        <v>43</v>
      </c>
      <c r="F21" s="18"/>
      <c r="G21" s="18"/>
      <c r="H21" s="15"/>
      <c r="I21" s="15"/>
      <c r="J21" s="15"/>
      <c r="K21" s="15"/>
    </row>
    <row r="22" spans="1:11" ht="24.00" thickBot="1" customHeight="1">
      <c r="A22" s="1" t="s">
        <v>44</v>
      </c>
      <c r="B22" s="1"/>
      <c r="C22" s="10" t="s">
        <v>45</v>
      </c>
      <c r="D22" s="10"/>
      <c r="E22" s="1" t="s">
        <v>46</v>
      </c>
      <c r="F22" s="13">
        <v>3.189</v>
      </c>
      <c r="G22" s="13"/>
      <c r="H22" s="14">
        <v>88.48</v>
      </c>
      <c r="I22" s="14"/>
      <c r="J22" s="14">
        <f ca="1">ROUND(INDIRECT(ADDRESS(ROW()+(0), COLUMN()+(-4), 1))*INDIRECT(ADDRESS(ROW()+(0), COLUMN()+(-2), 1)), 2)</f>
        <v>282.16</v>
      </c>
      <c r="K22" s="14"/>
    </row>
    <row r="23" spans="1:11" ht="13.50" thickBot="1" customHeight="1">
      <c r="A23" s="15"/>
      <c r="B23" s="15"/>
      <c r="C23" s="15"/>
      <c r="D23" s="15"/>
      <c r="E23" s="15"/>
      <c r="F23" s="9" t="s">
        <v>47</v>
      </c>
      <c r="G23" s="9"/>
      <c r="H23" s="9"/>
      <c r="I23" s="9"/>
      <c r="J23" s="17">
        <f ca="1">ROUND(SUM(INDIRECT(ADDRESS(ROW()+(-1), COLUMN()+(0), 1))), 2)</f>
        <v>282.16</v>
      </c>
      <c r="K23" s="17"/>
    </row>
    <row r="24" spans="1:11" ht="13.50" thickBot="1" customHeight="1">
      <c r="A24" s="15">
        <v>3</v>
      </c>
      <c r="B24" s="15"/>
      <c r="C24" s="15"/>
      <c r="D24" s="15"/>
      <c r="E24" s="18" t="s">
        <v>48</v>
      </c>
      <c r="F24" s="18"/>
      <c r="G24" s="18"/>
      <c r="H24" s="15"/>
      <c r="I24" s="15"/>
      <c r="J24" s="15"/>
      <c r="K24" s="15"/>
    </row>
    <row r="25" spans="1:11" ht="13.50" thickBot="1" customHeight="1">
      <c r="A25" s="1" t="s">
        <v>49</v>
      </c>
      <c r="B25" s="1"/>
      <c r="C25" s="10" t="s">
        <v>50</v>
      </c>
      <c r="D25" s="10"/>
      <c r="E25" s="1" t="s">
        <v>51</v>
      </c>
      <c r="F25" s="11">
        <v>14.001</v>
      </c>
      <c r="G25" s="11"/>
      <c r="H25" s="12">
        <v>25.09</v>
      </c>
      <c r="I25" s="12"/>
      <c r="J25" s="12">
        <f ca="1">ROUND(INDIRECT(ADDRESS(ROW()+(0), COLUMN()+(-4), 1))*INDIRECT(ADDRESS(ROW()+(0), COLUMN()+(-2), 1)), 2)</f>
        <v>351.29</v>
      </c>
      <c r="K25" s="12"/>
    </row>
    <row r="26" spans="1:11" ht="13.50" thickBot="1" customHeight="1">
      <c r="A26" s="1" t="s">
        <v>52</v>
      </c>
      <c r="B26" s="1"/>
      <c r="C26" s="10" t="s">
        <v>53</v>
      </c>
      <c r="D26" s="10"/>
      <c r="E26" s="1" t="s">
        <v>54</v>
      </c>
      <c r="F26" s="13">
        <v>14.001</v>
      </c>
      <c r="G26" s="13"/>
      <c r="H26" s="14">
        <v>23.57</v>
      </c>
      <c r="I26" s="14"/>
      <c r="J26" s="14">
        <f ca="1">ROUND(INDIRECT(ADDRESS(ROW()+(0), COLUMN()+(-4), 1))*INDIRECT(ADDRESS(ROW()+(0), COLUMN()+(-2), 1)), 2)</f>
        <v>330</v>
      </c>
      <c r="K26" s="14"/>
    </row>
    <row r="27" spans="1:11" ht="13.50" thickBot="1" customHeight="1">
      <c r="A27" s="15"/>
      <c r="B27" s="15"/>
      <c r="C27" s="15"/>
      <c r="D27" s="15"/>
      <c r="E27" s="15"/>
      <c r="F27" s="9" t="s">
        <v>55</v>
      </c>
      <c r="G27" s="9"/>
      <c r="H27" s="9"/>
      <c r="I27" s="9"/>
      <c r="J27" s="17">
        <f ca="1">ROUND(SUM(INDIRECT(ADDRESS(ROW()+(-1), COLUMN()+(0), 1)),INDIRECT(ADDRESS(ROW()+(-2), COLUMN()+(0), 1))), 2)</f>
        <v>681.29</v>
      </c>
      <c r="K27" s="17"/>
    </row>
    <row r="28" spans="1:11" ht="13.50" thickBot="1" customHeight="1">
      <c r="A28" s="15">
        <v>4</v>
      </c>
      <c r="B28" s="15"/>
      <c r="C28" s="15"/>
      <c r="D28" s="15"/>
      <c r="E28" s="18" t="s">
        <v>56</v>
      </c>
      <c r="F28" s="18"/>
      <c r="G28" s="18"/>
      <c r="H28" s="15"/>
      <c r="I28" s="15"/>
      <c r="J28" s="15"/>
      <c r="K28" s="15"/>
    </row>
    <row r="29" spans="1:11" ht="13.50" thickBot="1" customHeight="1">
      <c r="A29" s="19"/>
      <c r="B29" s="19"/>
      <c r="C29" s="20" t="s">
        <v>57</v>
      </c>
      <c r="D29" s="20"/>
      <c r="E29" s="19" t="s">
        <v>58</v>
      </c>
      <c r="F29" s="13">
        <v>2</v>
      </c>
      <c r="G29" s="13"/>
      <c r="H29" s="14">
        <f ca="1">ROUND(SUM(INDIRECT(ADDRESS(ROW()+(-2), COLUMN()+(2), 1)),INDIRECT(ADDRESS(ROW()+(-6), COLUMN()+(2), 1)),INDIRECT(ADDRESS(ROW()+(-9), COLUMN()+(2), 1))), 2)</f>
        <v>11307.9</v>
      </c>
      <c r="I29" s="14"/>
      <c r="J29" s="14">
        <f ca="1">ROUND(INDIRECT(ADDRESS(ROW()+(0), COLUMN()+(-4), 1))*INDIRECT(ADDRESS(ROW()+(0), COLUMN()+(-2), 1))/100, 2)</f>
        <v>226.16</v>
      </c>
      <c r="K29" s="14"/>
    </row>
    <row r="30" spans="1:11" ht="13.50" thickBot="1" customHeight="1">
      <c r="A30" s="21" t="s">
        <v>59</v>
      </c>
      <c r="B30" s="21"/>
      <c r="C30" s="22"/>
      <c r="D30" s="22"/>
      <c r="E30" s="23"/>
      <c r="F30" s="24" t="s">
        <v>60</v>
      </c>
      <c r="G30" s="24"/>
      <c r="H30" s="25"/>
      <c r="I30" s="25"/>
      <c r="J30" s="26">
        <f ca="1">ROUND(SUM(INDIRECT(ADDRESS(ROW()+(-1), COLUMN()+(0), 1)),INDIRECT(ADDRESS(ROW()+(-3), COLUMN()+(0), 1)),INDIRECT(ADDRESS(ROW()+(-7), COLUMN()+(0), 1)),INDIRECT(ADDRESS(ROW()+(-10), COLUMN()+(0), 1))), 2)</f>
        <v>11534.1</v>
      </c>
      <c r="K30" s="26"/>
    </row>
    <row r="33" spans="1:11" ht="13.50" thickBot="1" customHeight="1">
      <c r="A33" s="27" t="s">
        <v>61</v>
      </c>
      <c r="B33" s="27"/>
      <c r="C33" s="27"/>
      <c r="D33" s="27"/>
      <c r="E33" s="27"/>
      <c r="F33" s="27"/>
      <c r="G33" s="27" t="s">
        <v>62</v>
      </c>
      <c r="H33" s="27"/>
      <c r="I33" s="27" t="s">
        <v>63</v>
      </c>
      <c r="J33" s="27"/>
      <c r="K33" s="27" t="s">
        <v>64</v>
      </c>
    </row>
    <row r="34" spans="1:11" ht="13.50" thickBot="1" customHeight="1">
      <c r="A34" s="28" t="s">
        <v>65</v>
      </c>
      <c r="B34" s="28"/>
      <c r="C34" s="28"/>
      <c r="D34" s="28"/>
      <c r="E34" s="28"/>
      <c r="F34" s="28"/>
      <c r="G34" s="29">
        <v>1.12201e+06</v>
      </c>
      <c r="H34" s="29"/>
      <c r="I34" s="29">
        <v>1.12201e+06</v>
      </c>
      <c r="J34" s="29"/>
      <c r="K34" s="29" t="s">
        <v>66</v>
      </c>
    </row>
    <row r="35" spans="1:11" ht="24.00" thickBot="1" customHeight="1">
      <c r="A35" s="30" t="s">
        <v>67</v>
      </c>
      <c r="B35" s="30"/>
      <c r="C35" s="30"/>
      <c r="D35" s="30"/>
      <c r="E35" s="30"/>
      <c r="F35" s="30"/>
      <c r="G35" s="31"/>
      <c r="H35" s="31"/>
      <c r="I35" s="31"/>
      <c r="J35" s="31"/>
      <c r="K35" s="31"/>
    </row>
    <row r="38" spans="1:1" ht="33.75" thickBot="1" customHeight="1">
      <c r="A38" s="1" t="s">
        <v>68</v>
      </c>
      <c r="B38" s="1"/>
      <c r="C38" s="1"/>
      <c r="D38" s="1"/>
      <c r="E38" s="1"/>
      <c r="F38" s="1"/>
      <c r="G38" s="1"/>
      <c r="H38" s="1"/>
      <c r="I38" s="1"/>
      <c r="J38" s="1"/>
      <c r="K38" s="1"/>
    </row>
    <row r="39" spans="1:1" ht="33.75" thickBot="1" customHeight="1">
      <c r="A39" s="1" t="s">
        <v>69</v>
      </c>
      <c r="B39" s="1"/>
      <c r="C39" s="1"/>
      <c r="D39" s="1"/>
      <c r="E39" s="1"/>
      <c r="F39" s="1"/>
      <c r="G39" s="1"/>
      <c r="H39" s="1"/>
      <c r="I39" s="1"/>
      <c r="J39" s="1"/>
      <c r="K39" s="1"/>
    </row>
    <row r="40" spans="1:1" ht="33.75" thickBot="1" customHeight="1">
      <c r="A40" s="1" t="s">
        <v>70</v>
      </c>
      <c r="B40" s="1"/>
      <c r="C40" s="1"/>
      <c r="D40" s="1"/>
      <c r="E40" s="1"/>
      <c r="F40" s="1"/>
      <c r="G40" s="1"/>
      <c r="H40" s="1"/>
      <c r="I40" s="1"/>
      <c r="J40" s="1"/>
      <c r="K40" s="1"/>
    </row>
  </sheetData>
  <mergeCells count="125">
    <mergeCell ref="A1:K1"/>
    <mergeCell ref="B3:C3"/>
    <mergeCell ref="D3:K3"/>
    <mergeCell ref="A5:K5"/>
    <mergeCell ref="A8:B8"/>
    <mergeCell ref="C8:D8"/>
    <mergeCell ref="F8:G8"/>
    <mergeCell ref="H8:I8"/>
    <mergeCell ref="J8:K8"/>
    <mergeCell ref="A9:B9"/>
    <mergeCell ref="C9:D9"/>
    <mergeCell ref="E9:G9"/>
    <mergeCell ref="H9:I9"/>
    <mergeCell ref="J9:K9"/>
    <mergeCell ref="A10:B10"/>
    <mergeCell ref="C10:D10"/>
    <mergeCell ref="F10:G10"/>
    <mergeCell ref="H10:I10"/>
    <mergeCell ref="J10:K10"/>
    <mergeCell ref="A11:B11"/>
    <mergeCell ref="C11:D11"/>
    <mergeCell ref="F11:G11"/>
    <mergeCell ref="H11:I11"/>
    <mergeCell ref="J11:K11"/>
    <mergeCell ref="A12:B12"/>
    <mergeCell ref="C12:D12"/>
    <mergeCell ref="F12:G12"/>
    <mergeCell ref="H12:I12"/>
    <mergeCell ref="J12:K12"/>
    <mergeCell ref="A13:B13"/>
    <mergeCell ref="C13:D13"/>
    <mergeCell ref="F13:G13"/>
    <mergeCell ref="H13:I13"/>
    <mergeCell ref="J13:K13"/>
    <mergeCell ref="A14:B14"/>
    <mergeCell ref="C14:D14"/>
    <mergeCell ref="F14:G14"/>
    <mergeCell ref="H14:I14"/>
    <mergeCell ref="J14:K14"/>
    <mergeCell ref="A15:B15"/>
    <mergeCell ref="C15:D15"/>
    <mergeCell ref="F15:G15"/>
    <mergeCell ref="H15:I15"/>
    <mergeCell ref="J15:K15"/>
    <mergeCell ref="A16:B16"/>
    <mergeCell ref="C16:D16"/>
    <mergeCell ref="F16:G16"/>
    <mergeCell ref="H16:I16"/>
    <mergeCell ref="J16:K16"/>
    <mergeCell ref="A17:B17"/>
    <mergeCell ref="C17:D17"/>
    <mergeCell ref="F17:G17"/>
    <mergeCell ref="H17:I17"/>
    <mergeCell ref="J17:K17"/>
    <mergeCell ref="A18:B18"/>
    <mergeCell ref="C18:D18"/>
    <mergeCell ref="F18:G18"/>
    <mergeCell ref="H18:I18"/>
    <mergeCell ref="J18:K18"/>
    <mergeCell ref="A19:B19"/>
    <mergeCell ref="C19:D19"/>
    <mergeCell ref="F19:G19"/>
    <mergeCell ref="H19:I19"/>
    <mergeCell ref="J19:K19"/>
    <mergeCell ref="A20:B20"/>
    <mergeCell ref="C20:D20"/>
    <mergeCell ref="F20:I20"/>
    <mergeCell ref="J20:K20"/>
    <mergeCell ref="A21:B21"/>
    <mergeCell ref="C21:D21"/>
    <mergeCell ref="E21:G21"/>
    <mergeCell ref="H21:I21"/>
    <mergeCell ref="J21:K21"/>
    <mergeCell ref="A22:B22"/>
    <mergeCell ref="C22:D22"/>
    <mergeCell ref="F22:G22"/>
    <mergeCell ref="H22:I22"/>
    <mergeCell ref="J22:K22"/>
    <mergeCell ref="A23:B23"/>
    <mergeCell ref="C23:D23"/>
    <mergeCell ref="F23:I23"/>
    <mergeCell ref="J23:K23"/>
    <mergeCell ref="A24:B24"/>
    <mergeCell ref="C24:D24"/>
    <mergeCell ref="E24:G24"/>
    <mergeCell ref="H24:I24"/>
    <mergeCell ref="J24:K24"/>
    <mergeCell ref="A25:B25"/>
    <mergeCell ref="C25:D25"/>
    <mergeCell ref="F25:G25"/>
    <mergeCell ref="H25:I25"/>
    <mergeCell ref="J25:K25"/>
    <mergeCell ref="A26:B26"/>
    <mergeCell ref="C26:D26"/>
    <mergeCell ref="F26:G26"/>
    <mergeCell ref="H26:I26"/>
    <mergeCell ref="J26:K26"/>
    <mergeCell ref="A27:B27"/>
    <mergeCell ref="C27:D27"/>
    <mergeCell ref="F27:I27"/>
    <mergeCell ref="J27:K27"/>
    <mergeCell ref="A28:B28"/>
    <mergeCell ref="C28:D28"/>
    <mergeCell ref="E28:G28"/>
    <mergeCell ref="H28:I28"/>
    <mergeCell ref="J28:K28"/>
    <mergeCell ref="A29:B29"/>
    <mergeCell ref="C29:D29"/>
    <mergeCell ref="F29:G29"/>
    <mergeCell ref="H29:I29"/>
    <mergeCell ref="J29:K29"/>
    <mergeCell ref="A30:E30"/>
    <mergeCell ref="F30:I30"/>
    <mergeCell ref="J30:K30"/>
    <mergeCell ref="A33:F33"/>
    <mergeCell ref="G33:H33"/>
    <mergeCell ref="I33:J33"/>
    <mergeCell ref="A34:F34"/>
    <mergeCell ref="G34:H35"/>
    <mergeCell ref="I34:J35"/>
    <mergeCell ref="K34:K35"/>
    <mergeCell ref="A35:F35"/>
    <mergeCell ref="A38:K38"/>
    <mergeCell ref="A39:K39"/>
    <mergeCell ref="A40:K40"/>
  </mergeCells>
  <pageMargins left="0.147638" right="0.147638" top="0.206693" bottom="0.206693" header="0.0" footer="0.0"/>
  <pageSetup paperSize="9" orientation="portrait"/>
  <rowBreaks count="0" manualBreakCount="0">
    </rowBreaks>
</worksheet>
</file>