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<sst xmlns="http://schemas.openxmlformats.org/spreadsheetml/2006/main" count="38" uniqueCount="38">
  <si>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</si>
  <si>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IGD112</t>
  </si>
  <si>
    <t xml:space="preserve">Ud</t>
  </si>
  <si>
    <t xml:space="preserve">Equipo de protección catódica, para depósito de gas licuado del petróleo (GLP), enterrado.</t>
  </si>
  <si>
    <r>
      <rPr>
        <sz val="8.25"/>
        <color rgb="FF000000"/>
        <rFont val="Arial"/>
        <family val="2"/>
      </rPr>
      <t xml:space="preserve">Equipo de protección catódica formado por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ánodos de magnesio de aleación AZ-63, de 1,5 V, colocados dentro de sacos rellenos con una mezcla de yeso y bentonita, conexionados a cables unipolares de cobre de 2,5 mm² de sección y 4 m de longitud, con aislamiento de PVC</t>
    </r>
    <r>
      <rPr>
        <sz val="8.25"/>
        <color rgb="FF000000"/>
        <rFont val="Arial"/>
        <family val="2"/>
      </rPr>
      <t xml:space="preserve">, para depósito de gas licuado del petróleo (GLP), enterrado en foso relleno con </t>
    </r>
    <r>
      <rPr>
        <b/>
        <sz val="8.25"/>
        <color rgb="FF000000"/>
        <rFont val="Arial"/>
        <family val="2"/>
      </rPr>
      <t xml:space="preserve">tierra de la propia excavación, tamizada (no incluida en este precio)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chapa de acero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"REPSOL"</t>
    </r>
    <r>
      <rPr>
        <sz val="8.25"/>
        <color rgb="FF000000"/>
        <rFont val="Arial"/>
        <family val="2"/>
      </rPr>
      <t xml:space="preserve">, con una capacidad de </t>
    </r>
    <r>
      <rPr>
        <b/>
        <sz val="8.25"/>
        <color rgb="FF000000"/>
        <rFont val="Arial"/>
        <family val="2"/>
      </rPr>
      <t xml:space="preserve">24450</t>
    </r>
    <r>
      <rPr>
        <sz val="8.25"/>
        <color rgb="FF000000"/>
        <rFont val="Arial"/>
        <family val="2"/>
      </rPr>
      <t xml:space="preserve"> litros.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</si>
  <si>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</si>
  <si>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</si>
  <si>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</si>
  <si>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</si>
  <si>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</si>
  <si>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</si>
  <si>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</si>
  <si>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mt43dep023f</t>
  </si>
  <si>
    <t xml:space="preserve">Ud</t>
  </si>
  <si>
    <t xml:space="preserve">Ánodo de magnesio de aleación AZ-63, de 1,5 V, de 85 mm de diámetro y 725 mm de longitud, de 7,7 kg, colocado dentro de un saco de algodón puro relleno con una mezcla de yeso y bentonita y conexionado a un cable unipolar de cobre de 2,5 mm² de sección y 4 m de longitud, con aislamiento de PVC, de 19,8 kg de peso total.</t>
  </si>
  <si>
    <t xml:space="preserve">mt35cun030b</t>
  </si>
  <si>
    <t xml:space="preserve">m</t>
  </si>
  <si>
    <t xml:space="preserve">Cable unipolar RV-K, no propagador de la llama, con conductor de cobre clase 5 (-K) de 4 mm² de sección, con aislamiento de polietileno reticulado (R) y cubierta de PVC (V), siendo su tensión asignada de 0,6/1 kV. Según UNE 21123-2.</t>
  </si>
  <si>
    <t xml:space="preserve">mt43dep050</t>
  </si>
  <si>
    <t xml:space="preserve">Ud</t>
  </si>
  <si>
    <t xml:space="preserve">Caja de conexiones formada por armario metálico, de 200x200x150 mm, grado de protección IP 65, con puerta y cerradura de triángulo.</t>
  </si>
  <si>
    <t xml:space="preserve">mt43dep052</t>
  </si>
  <si>
    <t xml:space="preserve">Ud</t>
  </si>
  <si>
    <t xml:space="preserve">Soporte de suelo para caja de conexiones, formado por pie, mástil de acero galvanizado de 1,5 m de longitud y base para fijación de armario.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</si>
  <si>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</si>
  <si>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</si>
  <si>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</si>
  <si>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</si>
  <si>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</si>
  <si>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</si>
  <si>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</si>
  <si>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</si>
  <si>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</si>
  <si>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</si>
  <si>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</si>
  <si>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</si>
  <si>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176,92€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</si>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</sst>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7.65" customWidth="1"/>
    <col min="3" max="3" width="1.70" customWidth="1"/>
    <col min="4" max="4" width="20.40" customWidth="1"/>
    <col min="5" max="5" width="26.18" customWidth="1"/>
    <col min="6" max="6" width="7.31" customWidth="1"/>
    <col min="7" max="7" width="6.97" customWidth="1"/>
    <col min="8" max="8" width="6.63" customWidth="1"/>
    <col min="9" max="9" width="7.65" customWidth="1"/>
    <col min="10" max="10" width="2.72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12.000000</v>
      </c>
      <c r="H9" s="14"/>
      <c r="I9" s="15">
        <v>147.120000</v>
      </c>
      <c r="J9" s="15"/>
      <c r="K9" s="15">
        <f ca="1">ROUND(INDIRECT(ADDRESS(ROW()+(0), COLUMN()+(-4), 1))*INDIRECT(ADDRESS(ROW()+(0), COLUMN()+(-2), 1)), 2)</f>
        <v>1765.440000</v>
      </c>
    </row>
    <row r="10" spans="1:11" ht="45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55.900000</v>
      </c>
      <c r="H10" s="14"/>
      <c r="I10" s="15">
        <v>0.370000</v>
      </c>
      <c r="J10" s="15"/>
      <c r="K10" s="15">
        <f ca="1">ROUND(INDIRECT(ADDRESS(ROW()+(0), COLUMN()+(-4), 1))*INDIRECT(ADDRESS(ROW()+(0), COLUMN()+(-2), 1)), 2)</f>
        <v>20.680000</v>
      </c>
    </row>
    <row r="11" spans="1:11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1.000000</v>
      </c>
      <c r="H11" s="14"/>
      <c r="I11" s="15">
        <v>67.820000</v>
      </c>
      <c r="J11" s="15"/>
      <c r="K11" s="15">
        <f ca="1">ROUND(INDIRECT(ADDRESS(ROW()+(0), COLUMN()+(-4), 1))*INDIRECT(ADDRESS(ROW()+(0), COLUMN()+(-2), 1)), 2)</f>
        <v>67.820000</v>
      </c>
    </row>
    <row r="12" spans="1:11" ht="34.5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6">
        <v>1.000000</v>
      </c>
      <c r="H12" s="16"/>
      <c r="I12" s="17">
        <v>38.000000</v>
      </c>
      <c r="J12" s="17"/>
      <c r="K12" s="17">
        <f ca="1">ROUND(INDIRECT(ADDRESS(ROW()+(0), COLUMN()+(-4), 1))*INDIRECT(ADDRESS(ROW()+(0), COLUMN()+(-2), 1)), 2)</f>
        <v>38.000000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2)</f>
        <v>1891.940000</v>
      </c>
    </row>
    <row r="14" spans="1:11" ht="13.50" thickBot="1" customHeight="1">
      <c r="A14" s="18">
        <v>2.000000</v>
      </c>
      <c r="B14" s="18"/>
      <c r="C14" s="21" t="s">
        <v>25</v>
      </c>
      <c r="D14" s="21"/>
      <c r="E14" s="21"/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4">
        <v>1.020000</v>
      </c>
      <c r="H15" s="14"/>
      <c r="I15" s="15">
        <v>17.970000</v>
      </c>
      <c r="J15" s="15"/>
      <c r="K15" s="15">
        <f ca="1">ROUND(INDIRECT(ADDRESS(ROW()+(0), COLUMN()+(-4), 1))*INDIRECT(ADDRESS(ROW()+(0), COLUMN()+(-2), 1)), 2)</f>
        <v>18.330000</v>
      </c>
    </row>
    <row r="16" spans="1:11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"/>
      <c r="G16" s="16">
        <v>1.020000</v>
      </c>
      <c r="H16" s="16"/>
      <c r="I16" s="17">
        <v>16.670000</v>
      </c>
      <c r="J16" s="17"/>
      <c r="K16" s="17">
        <f ca="1">ROUND(INDIRECT(ADDRESS(ROW()+(0), COLUMN()+(-4), 1))*INDIRECT(ADDRESS(ROW()+(0), COLUMN()+(-2), 1)), 2)</f>
        <v>17.000000</v>
      </c>
    </row>
    <row r="17" spans="1:11" ht="13.50" thickBot="1" customHeight="1">
      <c r="A17" s="18"/>
      <c r="B17" s="18"/>
      <c r="C17" s="18"/>
      <c r="D17" s="18"/>
      <c r="E17" s="18"/>
      <c r="F17" s="18"/>
      <c r="G17" s="12" t="s">
        <v>32</v>
      </c>
      <c r="H17" s="12"/>
      <c r="I17" s="12"/>
      <c r="J17" s="12"/>
      <c r="K17" s="20">
        <f ca="1">ROUND(SUM(INDIRECT(ADDRESS(ROW()+(-1), COLUMN()+(0), 1)),INDIRECT(ADDRESS(ROW()+(-2), COLUMN()+(0), 1))), 2)</f>
        <v>35.330000</v>
      </c>
    </row>
    <row r="18" spans="1:11" ht="13.50" thickBot="1" customHeight="1">
      <c r="A18" s="18">
        <v>3.000000</v>
      </c>
      <c r="B18" s="18"/>
      <c r="C18" s="21" t="s">
        <v>33</v>
      </c>
      <c r="D18" s="21"/>
      <c r="E18" s="21"/>
      <c r="F18" s="21"/>
      <c r="G18" s="21"/>
      <c r="H18" s="21"/>
      <c r="I18" s="18"/>
      <c r="J18" s="18"/>
      <c r="K18" s="18"/>
    </row>
    <row r="19" spans="1:11" ht="13.50" thickBot="1" customHeight="1">
      <c r="A19" s="22"/>
      <c r="B19" s="23" t="s">
        <v>34</v>
      </c>
      <c r="C19" s="22" t="s">
        <v>35</v>
      </c>
      <c r="D19" s="22"/>
      <c r="E19" s="22"/>
      <c r="F19" s="22"/>
      <c r="G19" s="16">
        <v>2.000000</v>
      </c>
      <c r="H19" s="16"/>
      <c r="I19" s="17">
        <f ca="1">ROUND(SUM(INDIRECT(ADDRESS(ROW()+(-2), COLUMN()+(2), 1)),INDIRECT(ADDRESS(ROW()+(-6), COLUMN()+(2), 1))), 2)</f>
        <v>1927.270000</v>
      </c>
      <c r="J19" s="17"/>
      <c r="K19" s="17">
        <f ca="1">ROUND(INDIRECT(ADDRESS(ROW()+(0), COLUMN()+(-4), 1))*INDIRECT(ADDRESS(ROW()+(0), COLUMN()+(-2), 1))/100, 2)</f>
        <v>38.550000</v>
      </c>
    </row>
    <row r="20" spans="1:11" ht="13.50" thickBot="1" customHeight="1">
      <c r="A20" s="6" t="s">
        <v>36</v>
      </c>
      <c r="B20" s="7"/>
      <c r="C20" s="8"/>
      <c r="D20" s="8"/>
      <c r="E20" s="8"/>
      <c r="F20" s="8"/>
      <c r="G20" s="24" t="s">
        <v>37</v>
      </c>
      <c r="H20" s="24"/>
      <c r="I20" s="25"/>
      <c r="J20" s="25"/>
      <c r="K20" s="26">
        <f ca="1">ROUND(SUM(INDIRECT(ADDRESS(ROW()+(-1), COLUMN()+(0), 1)),INDIRECT(ADDRESS(ROW()+(-3), COLUMN()+(0), 1)),INDIRECT(ADDRESS(ROW()+(-7), COLUMN()+(0), 1))), 2)</f>
        <v>1965.820000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J13"/>
    <mergeCell ref="C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J17"/>
    <mergeCell ref="C18:H18"/>
    <mergeCell ref="I18:J18"/>
    <mergeCell ref="C19:F19"/>
    <mergeCell ref="G19:H19"/>
    <mergeCell ref="I19:J19"/>
    <mergeCell ref="A20:F20"/>
    <mergeCell ref="G20:J20"/>
  </mergeCells>
  <pageMargins left="0.620079" right="0.472441" top="0.472441" bottom="0.472441" header="0.0" footer="0.0"/>
  <pageSetup paperSize="9" orientation="portrait"/>
  <rowBreaks count="0" manualBreakCount="0">
    </rowBreaks>
</worksheet>
</file>