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<sst xmlns="http://schemas.openxmlformats.org/spreadsheetml/2006/main" count="32" uniqueCount="32">
  <si>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</si>
  <si>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III132</t>
  </si>
  <si>
    <t xml:space="preserve">Ud</t>
  </si>
  <si>
    <t xml:space="preserve">Luminaria rectangular, con lámpara LED. Instalación empotrada.</t>
  </si>
  <si>
    <r>
      <rPr>
        <sz val="8.25"/>
        <color rgb="FF000000"/>
        <rFont val="Arial"/>
        <family val="2"/>
      </rPr>
      <t xml:space="preserve">Luminaria rectangular de techo, de chapa de acero, acabado termoesmaltado, de color blanco acabado mate, no regulable, de 40 W, alimentación a 220/240 V y 50-60 Hz, de 1197x297x63 mm, con cinco lámparas LED LED840, temperatura de color 4000 K, óptica formada por reflector recubierto con aluminio vaporizado, acabado muy brillante, de alto rendimiento, haz de luz extensivo 72°, marco embellecedor, índice de deslumbramiento unificado menor de 19, índice de reproducción cromática mayor de 80, flujo luminoso 4024 lúmenes, grado de protección IP40, con elementos de fijación para falso techo de escayola o de placas de yeso laminado. Instalación empotrada. El precio no incluye las ayudas de albañilería para instalaciones.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</si>
  <si>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</si>
  <si>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</si>
  <si>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</si>
  <si>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</si>
  <si>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</si>
  <si>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</si>
  <si>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</si>
  <si>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mt34lle095g</t>
  </si>
  <si>
    <t xml:space="preserve">Ud</t>
  </si>
  <si>
    <t xml:space="preserve">Luminaria rectangular de techo, de chapa de acero, acabado termoesmaltado, de color blanco acabado mate, no regulable, de 40 W, alimentación a 220/240 V y 50-60 Hz, de 1197x297x63 mm, con cinco lámparas LED LED840, temperatura de color 4000 K, óptica formada por reflector recubierto con aluminio vaporizado, acabado muy brillante, de alto rendimiento, haz de luz extensivo 72°, marco embellecedor, índice de deslumbramiento unificado menor de 19, índice de reproducción cromática mayor de 80, flujo luminoso 4024 lúmenes, grado de protección IP40, para empotrar.</t>
  </si>
  <si>
    <t xml:space="preserve">mt34lle097a</t>
  </si>
  <si>
    <t xml:space="preserve">Ud</t>
  </si>
  <si>
    <t xml:space="preserve">Elementos de fijación para falso techo de escayola o de placas de yeso laminado.</t>
  </si>
  <si>
    <t xml:space="preserve">Subtotal materiales:</t>
  </si>
  <si>
    <t xml:space="preserve">Mano de obra</t>
  </si>
  <si>
    <t xml:space="preserve">mo003</t>
  </si>
  <si>
    <t xml:space="preserve">h</t>
  </si>
  <si>
    <t xml:space="preserve">Oficial 1ª electricista.</t>
  </si>
  <si>
    <t xml:space="preserve">mo102</t>
  </si>
  <si>
    <t xml:space="preserve">h</t>
  </si>
  <si>
    <t xml:space="preserve">Ayudante electricista.</t>
  </si>
  <si>
    <t xml:space="preserve">Subtotal mano de obra:</t>
  </si>
  <si>
    <t xml:space="preserve">Costes directos complementarios</t>
  </si>
  <si>
    <t xml:space="preserve">%</t>
  </si>
  <si>
    <t xml:space="preserve">Costes directos complementarios</t>
  </si>
  <si>
    <t xml:space="preserve">Coste de mantenimiento decenal: 120,00€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</si>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</sst>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5.95" customWidth="1"/>
    <col min="2" max="2" width="5.10" customWidth="1"/>
    <col min="3" max="3" width="1.02" customWidth="1"/>
    <col min="4" max="4" width="6.63" customWidth="1"/>
    <col min="5" max="5" width="75.82" customWidth="1"/>
    <col min="6" max="6" width="13.60" customWidth="1"/>
    <col min="7" max="7" width="10.3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76.50" thickBot="1" customHeight="1">
      <c r="A10" s="1" t="s">
        <v>12</v>
      </c>
      <c r="B10" s="1"/>
      <c r="C10" s="10" t="s">
        <v>13</v>
      </c>
      <c r="D10" s="10"/>
      <c r="E10" s="1" t="s">
        <v>14</v>
      </c>
      <c r="F10" s="11">
        <v>1</v>
      </c>
      <c r="G10" s="12">
        <v>261.91</v>
      </c>
      <c r="H10" s="12">
        <f ca="1">ROUND(INDIRECT(ADDRESS(ROW()+(0), COLUMN()+(-2), 1))*INDIRECT(ADDRESS(ROW()+(0), COLUMN()+(-1), 1)), 2)</f>
        <v>261.91</v>
      </c>
    </row>
    <row r="11" spans="1:8" ht="13.50" thickBot="1" customHeight="1">
      <c r="A11" s="1" t="s">
        <v>15</v>
      </c>
      <c r="B11" s="1"/>
      <c r="C11" s="10" t="s">
        <v>16</v>
      </c>
      <c r="D11" s="10"/>
      <c r="E11" s="1" t="s">
        <v>17</v>
      </c>
      <c r="F11" s="13">
        <v>1</v>
      </c>
      <c r="G11" s="14">
        <v>19.23</v>
      </c>
      <c r="H11" s="14">
        <f ca="1">ROUND(INDIRECT(ADDRESS(ROW()+(0), COLUMN()+(-2), 1))*INDIRECT(ADDRESS(ROW()+(0), COLUMN()+(-1), 1)), 2)</f>
        <v>19.23</v>
      </c>
    </row>
    <row r="12" spans="1:8" ht="13.50" thickBot="1" customHeight="1">
      <c r="A12" s="15"/>
      <c r="B12" s="15"/>
      <c r="C12" s="15"/>
      <c r="D12" s="15"/>
      <c r="E12" s="15"/>
      <c r="F12" s="9" t="s">
        <v>18</v>
      </c>
      <c r="G12" s="9"/>
      <c r="H12" s="17">
        <f ca="1">ROUND(SUM(INDIRECT(ADDRESS(ROW()+(-1), COLUMN()+(0), 1)),INDIRECT(ADDRESS(ROW()+(-2), COLUMN()+(0), 1))), 2)</f>
        <v>281.14</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1">
        <v>0.299</v>
      </c>
      <c r="G14" s="12">
        <v>22.41</v>
      </c>
      <c r="H14" s="12">
        <f ca="1">ROUND(INDIRECT(ADDRESS(ROW()+(0), COLUMN()+(-2), 1))*INDIRECT(ADDRESS(ROW()+(0), COLUMN()+(-1), 1)), 2)</f>
        <v>6.7</v>
      </c>
    </row>
    <row r="15" spans="1:8" ht="13.50" thickBot="1" customHeight="1">
      <c r="A15" s="1" t="s">
        <v>23</v>
      </c>
      <c r="B15" s="1"/>
      <c r="C15" s="10" t="s">
        <v>24</v>
      </c>
      <c r="D15" s="10"/>
      <c r="E15" s="1" t="s">
        <v>25</v>
      </c>
      <c r="F15" s="13">
        <v>0.299</v>
      </c>
      <c r="G15" s="14">
        <v>21.04</v>
      </c>
      <c r="H15" s="14">
        <f ca="1">ROUND(INDIRECT(ADDRESS(ROW()+(0), COLUMN()+(-2), 1))*INDIRECT(ADDRESS(ROW()+(0), COLUMN()+(-1), 1)), 2)</f>
        <v>6.29</v>
      </c>
    </row>
    <row r="16" spans="1:8" ht="13.50" thickBot="1" customHeight="1">
      <c r="A16" s="15"/>
      <c r="B16" s="15"/>
      <c r="C16" s="15"/>
      <c r="D16" s="15"/>
      <c r="E16" s="15"/>
      <c r="F16" s="9" t="s">
        <v>26</v>
      </c>
      <c r="G16" s="9"/>
      <c r="H16" s="17">
        <f ca="1">ROUND(SUM(INDIRECT(ADDRESS(ROW()+(-1), COLUMN()+(0), 1)),INDIRECT(ADDRESS(ROW()+(-2), COLUMN()+(0), 1))), 2)</f>
        <v>12.99</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1)),INDIRECT(ADDRESS(ROW()+(-6), COLUMN()+(1), 1))), 2)</f>
        <v>294.13</v>
      </c>
      <c r="H18" s="14">
        <f ca="1">ROUND(INDIRECT(ADDRESS(ROW()+(0), COLUMN()+(-2), 1))*INDIRECT(ADDRESS(ROW()+(0), COLUMN()+(-1), 1))/100, 2)</f>
        <v>5.88</v>
      </c>
    </row>
    <row r="19" spans="1:8" ht="13.50" thickBot="1" customHeight="1">
      <c r="A19" s="21" t="s">
        <v>30</v>
      </c>
      <c r="B19" s="21"/>
      <c r="C19" s="22"/>
      <c r="D19" s="22"/>
      <c r="E19" s="23"/>
      <c r="F19" s="24" t="s">
        <v>31</v>
      </c>
      <c r="G19" s="25"/>
      <c r="H19" s="26">
        <f ca="1">ROUND(SUM(INDIRECT(ADDRESS(ROW()+(-1), COLUMN()+(0), 1)),INDIRECT(ADDRESS(ROW()+(-3), COLUMN()+(0), 1)),INDIRECT(ADDRESS(ROW()+(-7), COLUMN()+(0), 1))), 2)</f>
        <v>300.01</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A16:B16"/>
    <mergeCell ref="C16:D16"/>
    <mergeCell ref="F16:G16"/>
    <mergeCell ref="A17:B17"/>
    <mergeCell ref="C17:D17"/>
    <mergeCell ref="E17:F17"/>
    <mergeCell ref="A18:B18"/>
    <mergeCell ref="C18:D18"/>
    <mergeCell ref="A19:E19"/>
    <mergeCell ref="F19:G19"/>
  </mergeCells>
  <pageMargins left="0.147638" right="0.147638" top="0.206693" bottom="0.206693" header="0.0" footer="0.0"/>
  <pageSetup paperSize="9" orientation="portrait"/>
  <rowBreaks count="0" manualBreakCount="0">
    </rowBreaks>
</worksheet>
</file>