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<sst xmlns="http://schemas.openxmlformats.org/spreadsheetml/2006/main" count="32" uniqueCount="32">
  <si>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</si>
  <si>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IOJ014</t>
  </si>
  <si>
    <t xml:space="preserve">Ud</t>
  </si>
  <si>
    <t xml:space="preserve">Sellado de paso de tubería combustible con abrazadera intumescente en rollo cortafuego.</t>
  </si>
  <si>
    <r>
      <rPr>
        <sz val="8.25"/>
        <color rgb="FF000000"/>
        <rFont val="Arial"/>
        <family val="2"/>
      </rPr>
      <t xml:space="preserve">Suministro e instalación de </t>
    </r>
    <r>
      <rPr>
        <b/>
        <sz val="8.25"/>
        <color rgb="FF000000"/>
        <rFont val="Arial"/>
        <family val="2"/>
      </rPr>
      <t xml:space="preserve">sistema de sellado de paso de tubería recta, de PVC, de 32 mm de diámetro nominal exterior, y de entre 1,9 y 12,3 mm de espesor, en muro, de 100 mm de espesor, para protección pasiva contra incendios y garantizar la resistencia al fuego EI 120, formado por material de relleno de sellador acrílico con propiedades ignífugas, color blanco, abrazadera intumescente en rollo con propiedades ignífugas, de 2580x52x17 mm, en cada cara del muro, fijada con 2 anclajes mecánicos con tornillo de cabeza redonda con estrella interior de seis puntas para llave Torx, de acero galvanizado, 6x40 5, de 6 mm de diámetro y 40 mm de longitud</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</si>
  <si>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</si>
  <si>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</si>
  <si>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</si>
  <si>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</si>
  <si>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</si>
  <si>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</si>
  <si>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</si>
  <si>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</si>
  <si>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</si>
  <si>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</si>
  <si>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</si>
  <si>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</si>
  <si>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en rollo con propiedades ignífugas, de 2580x52x17 mm, para tubería combustible, incluso grapas de cierre y ganchos cortos de fijación.</t>
  </si>
  <si>
    <t xml:space="preserve">mt26ahi110a</t>
  </si>
  <si>
    <t xml:space="preserve">Ud</t>
  </si>
  <si>
    <t xml:space="preserve">Anclaje mecánico con tornillo de cabeza redonda con estrella interior de seis puntas para llave Torx, de acero galvanizado, 6x40 5, de 6 mm de diámetro y 40 mm de longitud, para fijación sobre elementos de hormigón, fisurados o no fisurados.</t>
  </si>
  <si>
    <t xml:space="preserve">Subtotal materiales:</t>
  </si>
  <si>
    <t xml:space="preserve">Mano de obra</t>
  </si>
  <si>
    <t xml:space="preserve">mo020</t>
  </si>
  <si>
    <t xml:space="preserve">h</t>
  </si>
  <si>
    <t xml:space="preserve">Oficial 1ª construcción.</t>
  </si>
  <si>
    <t xml:space="preserve">Subtotal mano de obra:</t>
  </si>
  <si>
    <t xml:space="preserve">Costes directos complementarios</t>
  </si>
  <si>
    <t xml:space="preserve">%</t>
  </si>
  <si>
    <t xml:space="preserve">Costes directos complementarios</t>
  </si>
  <si>
    <t xml:space="preserve">Coste de mantenimiento decenal: 4,70€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</si>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</sst>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58.8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24.00" thickBot="1" customHeight="1">
      <c r="A10" s="1" t="s">
        <v>12</v>
      </c>
      <c r="B10" s="1"/>
      <c r="C10" s="9" t="s">
        <v>13</v>
      </c>
      <c r="D10" s="9"/>
      <c r="E10" s="1" t="s">
        <v>14</v>
      </c>
      <c r="F10" s="10">
        <v>0.254000</v>
      </c>
      <c r="G10" s="11">
        <v>12.160000</v>
      </c>
      <c r="H10" s="11">
        <f ca="1">ROUND(INDIRECT(ADDRESS(ROW()+(0), COLUMN()+(-2), 1))*INDIRECT(ADDRESS(ROW()+(0), COLUMN()+(-1), 1)), 2)</f>
        <v>3.090000</v>
      </c>
    </row>
    <row r="11" spans="1:8" ht="34.50" thickBot="1" customHeight="1">
      <c r="A11" s="1" t="s">
        <v>15</v>
      </c>
      <c r="B11" s="1"/>
      <c r="C11" s="9" t="s">
        <v>16</v>
      </c>
      <c r="D11" s="9"/>
      <c r="E11" s="1" t="s">
        <v>17</v>
      </c>
      <c r="F11" s="10">
        <v>0.116000</v>
      </c>
      <c r="G11" s="11">
        <v>278.660000</v>
      </c>
      <c r="H11" s="11">
        <f ca="1">ROUND(INDIRECT(ADDRESS(ROW()+(0), COLUMN()+(-2), 1))*INDIRECT(ADDRESS(ROW()+(0), COLUMN()+(-1), 1)), 2)</f>
        <v>32.320000</v>
      </c>
    </row>
    <row r="12" spans="1:8" ht="45.00" thickBot="1" customHeight="1">
      <c r="A12" s="1" t="s">
        <v>18</v>
      </c>
      <c r="B12" s="1"/>
      <c r="C12" s="9" t="s">
        <v>19</v>
      </c>
      <c r="D12" s="9"/>
      <c r="E12" s="1" t="s">
        <v>20</v>
      </c>
      <c r="F12" s="12">
        <v>4.000000</v>
      </c>
      <c r="G12" s="13">
        <v>0.290000</v>
      </c>
      <c r="H12" s="13">
        <f ca="1">ROUND(INDIRECT(ADDRESS(ROW()+(0), COLUMN()+(-2), 1))*INDIRECT(ADDRESS(ROW()+(0), COLUMN()+(-1), 1)), 2)</f>
        <v>1.160000</v>
      </c>
    </row>
    <row r="13" spans="1:8" ht="13.50" thickBot="1" customHeight="1">
      <c r="A13" s="14"/>
      <c r="B13" s="14"/>
      <c r="C13" s="14"/>
      <c r="D13" s="14"/>
      <c r="E13" s="14"/>
      <c r="F13" s="8" t="s">
        <v>21</v>
      </c>
      <c r="G13" s="8"/>
      <c r="H13" s="16">
        <f ca="1">ROUND(SUM(INDIRECT(ADDRESS(ROW()+(-1), COLUMN()+(0), 1)),INDIRECT(ADDRESS(ROW()+(-2), COLUMN()+(0), 1)),INDIRECT(ADDRESS(ROW()+(-3), COLUMN()+(0), 1))), 2)</f>
        <v>36.570000</v>
      </c>
    </row>
    <row r="14" spans="1:8" ht="13.50" thickBot="1" customHeight="1">
      <c r="A14" s="14">
        <v>2.000000</v>
      </c>
      <c r="B14" s="14"/>
      <c r="C14" s="14"/>
      <c r="D14" s="14"/>
      <c r="E14" s="17" t="s">
        <v>22</v>
      </c>
      <c r="F14" s="17"/>
      <c r="G14" s="14"/>
      <c r="H14" s="14"/>
    </row>
    <row r="15" spans="1:8" ht="13.50" thickBot="1" customHeight="1">
      <c r="A15" s="1" t="s">
        <v>23</v>
      </c>
      <c r="B15" s="1"/>
      <c r="C15" s="9" t="s">
        <v>24</v>
      </c>
      <c r="D15" s="9"/>
      <c r="E15" s="1" t="s">
        <v>25</v>
      </c>
      <c r="F15" s="12">
        <v>0.300000</v>
      </c>
      <c r="G15" s="13">
        <v>17.640000</v>
      </c>
      <c r="H15" s="13">
        <f ca="1">ROUND(INDIRECT(ADDRESS(ROW()+(0), COLUMN()+(-2), 1))*INDIRECT(ADDRESS(ROW()+(0), COLUMN()+(-1), 1)), 2)</f>
        <v>5.290000</v>
      </c>
    </row>
    <row r="16" spans="1:8" ht="13.50" thickBot="1" customHeight="1">
      <c r="A16" s="14"/>
      <c r="B16" s="14"/>
      <c r="C16" s="14"/>
      <c r="D16" s="14"/>
      <c r="E16" s="14"/>
      <c r="F16" s="8" t="s">
        <v>26</v>
      </c>
      <c r="G16" s="8"/>
      <c r="H16" s="16">
        <f ca="1">ROUND(SUM(INDIRECT(ADDRESS(ROW()+(-1), COLUMN()+(0), 1))), 2)</f>
        <v>5.290000</v>
      </c>
    </row>
    <row r="17" spans="1:8" ht="13.50" thickBot="1" customHeight="1">
      <c r="A17" s="14">
        <v>3.000000</v>
      </c>
      <c r="B17" s="14"/>
      <c r="C17" s="14"/>
      <c r="D17" s="14"/>
      <c r="E17" s="17" t="s">
        <v>27</v>
      </c>
      <c r="F17" s="17"/>
      <c r="G17" s="14"/>
      <c r="H17" s="14"/>
    </row>
    <row r="18" spans="1:8" ht="13.50" thickBot="1" customHeight="1">
      <c r="A18" s="18"/>
      <c r="B18" s="18"/>
      <c r="C18" s="19" t="s">
        <v>28</v>
      </c>
      <c r="D18" s="19"/>
      <c r="E18" s="18" t="s">
        <v>29</v>
      </c>
      <c r="F18" s="12">
        <v>2.000000</v>
      </c>
      <c r="G18" s="13">
        <f ca="1">ROUND(SUM(INDIRECT(ADDRESS(ROW()+(-2), COLUMN()+(1), 1)),INDIRECT(ADDRESS(ROW()+(-5), COLUMN()+(1), 1))), 2)</f>
        <v>41.860000</v>
      </c>
      <c r="H18" s="13">
        <f ca="1">ROUND(INDIRECT(ADDRESS(ROW()+(0), COLUMN()+(-2), 1))*INDIRECT(ADDRESS(ROW()+(0), COLUMN()+(-1), 1))/100, 2)</f>
        <v>0.840000</v>
      </c>
    </row>
    <row r="19" spans="1:8" ht="13.50" thickBot="1" customHeight="1">
      <c r="A19" s="20" t="s">
        <v>30</v>
      </c>
      <c r="B19" s="20"/>
      <c r="C19" s="21"/>
      <c r="D19" s="21"/>
      <c r="E19" s="22"/>
      <c r="F19" s="23" t="s">
        <v>31</v>
      </c>
      <c r="G19" s="24"/>
      <c r="H19" s="25">
        <f ca="1">ROUND(SUM(INDIRECT(ADDRESS(ROW()+(-1), COLUMN()+(0), 1)),INDIRECT(ADDRESS(ROW()+(-3), COLUMN()+(0), 1)),INDIRECT(ADDRESS(ROW()+(-6), COLUMN()+(0), 1))), 2)</f>
        <v>42.700000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620079" right="0.472441" top="0.472441" bottom="0.472441" header="0.0" footer="0.0"/>
  <pageSetup paperSize="9" orientation="portrait"/>
  <rowBreaks count="0" manualBreakCount="0">
    </rowBreaks>
</worksheet>
</file>