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<sst xmlns="http://schemas.openxmlformats.org/spreadsheetml/2006/main" count="57" uniqueCount="57">
  <si>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</si>
  <si>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NIJ130</t>
  </si>
  <si>
    <t xml:space="preserve">Ud</t>
  </si>
  <si>
    <t xml:space="preserve">Sellado exterior de junta perimetral entre pasamuros y conducto de instalaciones, en cerramiento de fachada.</t>
  </si>
  <si>
    <r>
      <rPr>
        <sz val="8.25"/>
        <color rgb="FF000000"/>
        <rFont val="Arial"/>
        <family val="2"/>
      </rPr>
      <t xml:space="preserve">Sellado exterior de junta perimetral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de anchura, entre pasamuros de PVC de </t>
    </r>
    <r>
      <rPr>
        <b/>
        <sz val="8.25"/>
        <color rgb="FF000000"/>
        <rFont val="Arial"/>
        <family val="2"/>
      </rPr>
      <t xml:space="preserve">90</t>
    </r>
    <r>
      <rPr>
        <sz val="8.25"/>
        <color rgb="FF000000"/>
        <rFont val="Arial"/>
        <family val="2"/>
      </rPr>
      <t xml:space="preserve"> mm de diámetro y conducto de instalaciones alojado en su interior, con </t>
    </r>
    <r>
      <rPr>
        <b/>
        <sz val="8.25"/>
        <color rgb="FF000000"/>
        <rFont val="Arial"/>
        <family val="2"/>
      </rPr>
      <t xml:space="preserve">masilla selladora monocomponente de poliuretano, dureza Shore A aproximada de 25 y alargamiento en rotura &gt; 500%, aplicada con pistola sobre fondo de junta de 20 mm de diámetro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</si>
  <si>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</si>
  <si>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</si>
  <si>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</si>
  <si>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</si>
  <si>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</si>
  <si>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</si>
  <si>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</si>
  <si>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</si>
  <si>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</si>
  <si>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</si>
  <si>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mt15bas030b</t>
  </si>
  <si>
    <t xml:space="preserve">Ud</t>
  </si>
  <si>
    <t xml:space="preserve">Cartucho de masilla elastómera monocomponente a base de poliuretano, de color blanco, de 600 ml, tipo F-25 HM según UNE-EN ISO 11600, muy adherente, con elevadas propiedades elásticas, resistente al envejecimiento y a los rayos UV.</t>
  </si>
  <si>
    <t xml:space="preserve">mt36tvg010ea</t>
  </si>
  <si>
    <t xml:space="preserve">m</t>
  </si>
  <si>
    <t xml:space="preserve">Tubo de PVC, de 90 mm de diámetro y 1,2 mm de espesor.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</si>
  <si>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</si>
  <si>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</si>
  <si>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</si>
  <si>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</si>
  <si>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</si>
  <si>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</si>
  <si>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mt13blw110b</t>
  </si>
  <si>
    <t xml:space="preserve">Ud</t>
  </si>
  <si>
    <t xml:space="preserve">Aerosol de 750 cm³ de espuma de poliuretano, de 25 kg/m³ de densidad, 150% de expansión, 18 N/cm² de resistencia a tracción y 20 N/cm² de resistencia a flexión, conductividad térmica 0,04 W/(mK), estable de -40°C a 100°C; para aplicar con cánula; según UNE-EN 13165.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</si>
  <si>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</si>
  <si>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</si>
  <si>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</si>
  <si>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</si>
  <si>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</si>
  <si>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</si>
  <si>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</si>
  <si>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</si>
  <si>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</si>
  <si>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</si>
  <si>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</si>
  <si>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</si>
  <si>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</si>
  <si>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</si>
  <si>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</si>
  <si>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</si>
  <si>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</si>
  <si>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</si>
  <si>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</si>
  <si>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</si>
  <si>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</si>
  <si>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13165:2013/A1:2015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</si>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</sst>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54.40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</row>
    <row r="8" spans="1:9" ht="24.00" thickBot="1" customHeight="1">
      <c r="A8" s="5" t="s">
        <v>5</v>
      </c>
      <c r="B8" s="5"/>
      <c r="C8" s="5" t="s">
        <v>6</v>
      </c>
      <c r="D8" s="5" t="s">
        <v>7</v>
      </c>
      <c r="E8" s="5"/>
      <c r="F8" s="6" t="s">
        <v>8</v>
      </c>
      <c r="G8" s="6"/>
      <c r="H8" s="6" t="s">
        <v>9</v>
      </c>
      <c r="I8" s="6" t="s">
        <v>10</v>
      </c>
    </row>
    <row r="9" spans="1:9" ht="13.50" thickBot="1" customHeight="1">
      <c r="A9" s="7">
        <v>1.000000</v>
      </c>
      <c r="B9" s="7"/>
      <c r="C9" s="7"/>
      <c r="D9" s="8" t="s">
        <v>11</v>
      </c>
      <c r="E9" s="8"/>
      <c r="F9" s="8"/>
      <c r="G9" s="8"/>
      <c r="H9" s="7"/>
      <c r="I9" s="7"/>
    </row>
    <row r="10" spans="1:9" ht="24.00" thickBot="1" customHeight="1">
      <c r="A10" s="1" t="s">
        <v>12</v>
      </c>
      <c r="B10" s="1"/>
      <c r="C10" s="9" t="s">
        <v>13</v>
      </c>
      <c r="D10" s="1" t="s">
        <v>14</v>
      </c>
      <c r="E10" s="1"/>
      <c r="F10" s="10">
        <v>0.283000</v>
      </c>
      <c r="G10" s="10"/>
      <c r="H10" s="11">
        <v>0.160000</v>
      </c>
      <c r="I10" s="11">
        <f ca="1">ROUND(INDIRECT(ADDRESS(ROW()+(0), COLUMN()+(-3), 1))*INDIRECT(ADDRESS(ROW()+(0), COLUMN()+(-1), 1)), 2)</f>
        <v>0.050000</v>
      </c>
    </row>
    <row r="11" spans="1:9" ht="45.00" thickBot="1" customHeight="1">
      <c r="A11" s="1" t="s">
        <v>15</v>
      </c>
      <c r="B11" s="1"/>
      <c r="C11" s="9" t="s">
        <v>16</v>
      </c>
      <c r="D11" s="1" t="s">
        <v>17</v>
      </c>
      <c r="E11" s="1"/>
      <c r="F11" s="10">
        <v>0.071000</v>
      </c>
      <c r="G11" s="10"/>
      <c r="H11" s="11">
        <v>6.040000</v>
      </c>
      <c r="I11" s="11">
        <f ca="1">ROUND(INDIRECT(ADDRESS(ROW()+(0), COLUMN()+(-3), 1))*INDIRECT(ADDRESS(ROW()+(0), COLUMN()+(-1), 1)), 2)</f>
        <v>0.430000</v>
      </c>
    </row>
    <row r="12" spans="1:9" ht="13.50" thickBot="1" customHeight="1">
      <c r="A12" s="1" t="s">
        <v>18</v>
      </c>
      <c r="B12" s="1"/>
      <c r="C12" s="9" t="s">
        <v>19</v>
      </c>
      <c r="D12" s="1" t="s">
        <v>20</v>
      </c>
      <c r="E12" s="1"/>
      <c r="F12" s="10">
        <v>0.500000</v>
      </c>
      <c r="G12" s="10"/>
      <c r="H12" s="11">
        <v>1.950000</v>
      </c>
      <c r="I12" s="11">
        <f ca="1">ROUND(INDIRECT(ADDRESS(ROW()+(0), COLUMN()+(-3), 1))*INDIRECT(ADDRESS(ROW()+(0), COLUMN()+(-1), 1)), 2)</f>
        <v>0.980000</v>
      </c>
    </row>
    <row r="13" spans="1:9" ht="13.50" thickBot="1" customHeight="1">
      <c r="A13" s="1" t="s">
        <v>21</v>
      </c>
      <c r="B13" s="1"/>
      <c r="C13" s="9" t="s">
        <v>22</v>
      </c>
      <c r="D13" s="1" t="s">
        <v>23</v>
      </c>
      <c r="E13" s="1"/>
      <c r="F13" s="10">
        <v>0.006000</v>
      </c>
      <c r="G13" s="10"/>
      <c r="H13" s="11">
        <v>1.500000</v>
      </c>
      <c r="I13" s="11">
        <f ca="1">ROUND(INDIRECT(ADDRESS(ROW()+(0), COLUMN()+(-3), 1))*INDIRECT(ADDRESS(ROW()+(0), COLUMN()+(-1), 1)), 2)</f>
        <v>0.010000</v>
      </c>
    </row>
    <row r="14" spans="1:9" ht="34.50" thickBot="1" customHeight="1">
      <c r="A14" s="1" t="s">
        <v>24</v>
      </c>
      <c r="B14" s="1"/>
      <c r="C14" s="9" t="s">
        <v>25</v>
      </c>
      <c r="D14" s="1" t="s">
        <v>26</v>
      </c>
      <c r="E14" s="1"/>
      <c r="F14" s="10">
        <v>0.006000</v>
      </c>
      <c r="G14" s="10"/>
      <c r="H14" s="11">
        <v>38.050000</v>
      </c>
      <c r="I14" s="11">
        <f ca="1">ROUND(INDIRECT(ADDRESS(ROW()+(0), COLUMN()+(-3), 1))*INDIRECT(ADDRESS(ROW()+(0), COLUMN()+(-1), 1)), 2)</f>
        <v>0.230000</v>
      </c>
    </row>
    <row r="15" spans="1:9" ht="55.50" thickBot="1" customHeight="1">
      <c r="A15" s="1" t="s">
        <v>27</v>
      </c>
      <c r="B15" s="1"/>
      <c r="C15" s="9" t="s">
        <v>28</v>
      </c>
      <c r="D15" s="1" t="s">
        <v>29</v>
      </c>
      <c r="E15" s="1"/>
      <c r="F15" s="12">
        <v>0.320000</v>
      </c>
      <c r="G15" s="12"/>
      <c r="H15" s="13">
        <v>9.200000</v>
      </c>
      <c r="I15" s="13">
        <f ca="1">ROUND(INDIRECT(ADDRESS(ROW()+(0), COLUMN()+(-3), 1))*INDIRECT(ADDRESS(ROW()+(0), COLUMN()+(-1), 1)), 2)</f>
        <v>2.940000</v>
      </c>
    </row>
    <row r="16" spans="1:9" ht="13.50" thickBot="1" customHeight="1">
      <c r="A16" s="14"/>
      <c r="B16" s="14"/>
      <c r="C16" s="14"/>
      <c r="D16" s="14"/>
      <c r="E16" s="14"/>
      <c r="F16" s="8" t="s">
        <v>30</v>
      </c>
      <c r="G16" s="8"/>
      <c r="H16" s="8"/>
      <c r="I16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4.640000</v>
      </c>
    </row>
    <row r="17" spans="1:9" ht="13.50" thickBot="1" customHeight="1">
      <c r="A17" s="14">
        <v>2.000000</v>
      </c>
      <c r="B17" s="14"/>
      <c r="C17" s="14"/>
      <c r="D17" s="17" t="s">
        <v>31</v>
      </c>
      <c r="E17" s="17"/>
      <c r="F17" s="17"/>
      <c r="G17" s="17"/>
      <c r="H17" s="14"/>
      <c r="I17" s="14"/>
    </row>
    <row r="18" spans="1:9" ht="13.50" thickBot="1" customHeight="1">
      <c r="A18" s="1" t="s">
        <v>32</v>
      </c>
      <c r="B18" s="1"/>
      <c r="C18" s="9" t="s">
        <v>33</v>
      </c>
      <c r="D18" s="1" t="s">
        <v>34</v>
      </c>
      <c r="E18" s="1"/>
      <c r="F18" s="10">
        <v>0.101000</v>
      </c>
      <c r="G18" s="10"/>
      <c r="H18" s="11">
        <v>17.640000</v>
      </c>
      <c r="I18" s="11">
        <f ca="1">ROUND(INDIRECT(ADDRESS(ROW()+(0), COLUMN()+(-3), 1))*INDIRECT(ADDRESS(ROW()+(0), COLUMN()+(-1), 1)), 2)</f>
        <v>1.780000</v>
      </c>
    </row>
    <row r="19" spans="1:9" ht="13.50" thickBot="1" customHeight="1">
      <c r="A19" s="1" t="s">
        <v>35</v>
      </c>
      <c r="B19" s="1"/>
      <c r="C19" s="9" t="s">
        <v>36</v>
      </c>
      <c r="D19" s="1" t="s">
        <v>37</v>
      </c>
      <c r="E19" s="1"/>
      <c r="F19" s="12">
        <v>0.101000</v>
      </c>
      <c r="G19" s="12"/>
      <c r="H19" s="13">
        <v>16.860000</v>
      </c>
      <c r="I19" s="13">
        <f ca="1">ROUND(INDIRECT(ADDRESS(ROW()+(0), COLUMN()+(-3), 1))*INDIRECT(ADDRESS(ROW()+(0), COLUMN()+(-1), 1)), 2)</f>
        <v>1.700000</v>
      </c>
    </row>
    <row r="20" spans="1:9" ht="13.50" thickBot="1" customHeight="1">
      <c r="A20" s="14"/>
      <c r="B20" s="14"/>
      <c r="C20" s="14"/>
      <c r="D20" s="14"/>
      <c r="E20" s="14"/>
      <c r="F20" s="8" t="s">
        <v>38</v>
      </c>
      <c r="G20" s="8"/>
      <c r="H20" s="8"/>
      <c r="I20" s="16">
        <f ca="1">ROUND(SUM(INDIRECT(ADDRESS(ROW()+(-1), COLUMN()+(0), 1)),INDIRECT(ADDRESS(ROW()+(-2), COLUMN()+(0), 1))), 2)</f>
        <v>3.480000</v>
      </c>
    </row>
    <row r="21" spans="1:9" ht="13.50" thickBot="1" customHeight="1">
      <c r="A21" s="14">
        <v>3.000000</v>
      </c>
      <c r="B21" s="14"/>
      <c r="C21" s="14"/>
      <c r="D21" s="17" t="s">
        <v>39</v>
      </c>
      <c r="E21" s="17"/>
      <c r="F21" s="17"/>
      <c r="G21" s="17"/>
      <c r="H21" s="14"/>
      <c r="I21" s="14"/>
    </row>
    <row r="22" spans="1:9" ht="13.50" thickBot="1" customHeight="1">
      <c r="A22" s="18"/>
      <c r="B22" s="18"/>
      <c r="C22" s="19" t="s">
        <v>40</v>
      </c>
      <c r="D22" s="18" t="s">
        <v>41</v>
      </c>
      <c r="E22" s="18"/>
      <c r="F22" s="12">
        <v>2.000000</v>
      </c>
      <c r="G22" s="12"/>
      <c r="H22" s="13">
        <f ca="1">ROUND(SUM(INDIRECT(ADDRESS(ROW()+(-2), COLUMN()+(1), 1)),INDIRECT(ADDRESS(ROW()+(-6), COLUMN()+(1), 1))), 2)</f>
        <v>8.120000</v>
      </c>
      <c r="I22" s="13">
        <f ca="1">ROUND(INDIRECT(ADDRESS(ROW()+(0), COLUMN()+(-3), 1))*INDIRECT(ADDRESS(ROW()+(0), COLUMN()+(-1), 1))/100, 2)</f>
        <v>0.160000</v>
      </c>
    </row>
    <row r="23" spans="1:9" ht="13.50" thickBot="1" customHeight="1">
      <c r="A23" s="20" t="s">
        <v>42</v>
      </c>
      <c r="B23" s="20"/>
      <c r="C23" s="21"/>
      <c r="D23" s="22"/>
      <c r="E23" s="22"/>
      <c r="F23" s="23" t="s">
        <v>43</v>
      </c>
      <c r="G23" s="23"/>
      <c r="H23" s="24"/>
      <c r="I23" s="25">
        <f ca="1">ROUND(SUM(INDIRECT(ADDRESS(ROW()+(-1), COLUMN()+(0), 1)),INDIRECT(ADDRESS(ROW()+(-3), COLUMN()+(0), 1)),INDIRECT(ADDRESS(ROW()+(-7), COLUMN()+(0), 1))), 2)</f>
        <v>8.280000</v>
      </c>
    </row>
    <row r="26" spans="1:9" ht="13.50" thickBot="1" customHeight="1">
      <c r="A26" s="26" t="s">
        <v>44</v>
      </c>
      <c r="B26" s="26"/>
      <c r="C26" s="26"/>
      <c r="D26" s="26"/>
      <c r="E26" s="26" t="s">
        <v>45</v>
      </c>
      <c r="F26" s="26"/>
      <c r="G26" s="26" t="s">
        <v>46</v>
      </c>
      <c r="H26" s="26"/>
      <c r="I26" s="26" t="s">
        <v>47</v>
      </c>
    </row>
    <row r="27" spans="1:9" ht="13.50" thickBot="1" customHeight="1">
      <c r="A27" s="27" t="s">
        <v>48</v>
      </c>
      <c r="B27" s="27"/>
      <c r="C27" s="27"/>
      <c r="D27" s="27"/>
      <c r="E27" s="28">
        <v>162011.000000</v>
      </c>
      <c r="F27" s="28"/>
      <c r="G27" s="28">
        <v>162012.000000</v>
      </c>
      <c r="H27" s="28"/>
      <c r="I27" s="28" t="s">
        <v>49</v>
      </c>
    </row>
    <row r="28" spans="1:9" ht="13.50" thickBot="1" customHeight="1">
      <c r="A28" s="29" t="s">
        <v>50</v>
      </c>
      <c r="B28" s="29"/>
      <c r="C28" s="29"/>
      <c r="D28" s="29"/>
      <c r="E28" s="30"/>
      <c r="F28" s="30"/>
      <c r="G28" s="30"/>
      <c r="H28" s="30"/>
      <c r="I28" s="30"/>
    </row>
    <row r="29" spans="1:9" ht="13.50" thickBot="1" customHeight="1">
      <c r="A29" s="27" t="s">
        <v>51</v>
      </c>
      <c r="B29" s="27"/>
      <c r="C29" s="27"/>
      <c r="D29" s="27"/>
      <c r="E29" s="28">
        <v>1072015.000000</v>
      </c>
      <c r="F29" s="28"/>
      <c r="G29" s="28">
        <v>1072016.000000</v>
      </c>
      <c r="H29" s="28"/>
      <c r="I29" s="28" t="s">
        <v>52</v>
      </c>
    </row>
    <row r="30" spans="1:9" ht="24.00" thickBot="1" customHeight="1">
      <c r="A30" s="29" t="s">
        <v>53</v>
      </c>
      <c r="B30" s="29"/>
      <c r="C30" s="29"/>
      <c r="D30" s="29"/>
      <c r="E30" s="30"/>
      <c r="F30" s="30"/>
      <c r="G30" s="30"/>
      <c r="H30" s="30"/>
      <c r="I30" s="30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620079" right="0.472441" top="0.472441" bottom="0.472441" header="0.0" footer="0.0"/>
  <pageSetup paperSize="9" orientation="portrait"/>
  <rowBreaks count="0" manualBreakCount="0">
    </rowBreaks>
</worksheet>
</file>