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<sst xmlns="http://schemas.openxmlformats.org/spreadsheetml/2006/main" count="132" uniqueCount="132">
  <si>
    <t xml:space="preserve"/>
  </si>
  <si>
    <t xml:space="preserve">QAB021</t>
  </si>
  <si>
    <t xml:space="preserve">m²</t>
  </si>
  <si>
    <t xml:space="preserve">Cubierta plana transitable, no ventilada, con solado fijo, tipo invertida, para tráfico peatonal privado. Impermeabilización con láminas asfálticas, tipo monocapa mejorada.</t>
  </si>
  <si>
    <r>
      <rPr>
        <sz val="8.25"/>
        <color rgb="FF000000"/>
        <rFont val="Arial"/>
        <family val="2"/>
      </rPr>
      <t xml:space="preserve">Cubierta plana transitable, no ventilada, con solado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IMPERMEABILIZACIÓN: tipo monocapa, adherida, formada por lámina de betún modificado con elastómero SBS, LBM(SBS)-40-FP, mejorada con lámina de betún aditivado con plastómero APP, LA-30-FV, previa imprimación con emulsión asfáltica aniónica con cargas tipo EB;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</si>
  <si>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</si>
  <si>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</si>
  <si>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</si>
  <si>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</si>
  <si>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</si>
  <si>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</si>
  <si>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</si>
  <si>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</si>
  <si>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</si>
  <si>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</si>
  <si>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</si>
  <si>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</si>
  <si>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</si>
  <si>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</si>
  <si>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</si>
  <si>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</si>
  <si>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</si>
  <si>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</si>
  <si>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</si>
  <si>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</si>
  <si>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</si>
  <si>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</si>
  <si>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</si>
  <si>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</si>
  <si>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</si>
  <si>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mt14lba010g</t>
  </si>
  <si>
    <t xml:space="preserve">m²</t>
  </si>
  <si>
    <t xml:space="preserve">Lámina de betún modificado con elastómero SBS, LBM(SBS)-40-FP, de 3,5 mm de espesor, masa nominal 4 kg/m², con armadura de fieltro de poliéster no tejido de 160 g/m², de superficie no protegida. Según UNE-EN 13707.</t>
  </si>
  <si>
    <t xml:space="preserve">mt14lad010a</t>
  </si>
  <si>
    <t xml:space="preserve">m²</t>
  </si>
  <si>
    <t xml:space="preserve">Lámina de betún aditivado con plastómero APP, LA-30-FV, de 2,5 mm de espesor, masa nominal 3 kg/m², con armadura de fieltro de fibra de vidrio de 60 g/m², de superficie no protegida. Según UNE-EN 13707.</t>
  </si>
  <si>
    <t xml:space="preserve">mt14iea020c</t>
  </si>
  <si>
    <t xml:space="preserve">kg</t>
  </si>
  <si>
    <t xml:space="preserve">Emulsión asfáltica aniónica con cargas tipo EB, según UNE 104231.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</si>
  <si>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</si>
  <si>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</si>
  <si>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</si>
  <si>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mt16pxa010aaq</t>
  </si>
  <si>
    <t xml:space="preserve">m²</t>
  </si>
  <si>
    <t xml:space="preserve">Panel rígido de poliestireno extruido, según UNE-EN 13164, de superficie lisa y mecanizado lateral a media madera, de 40 mm de espesor, resistencia a compresión &gt;= 300 kPa, resistencia térmica 1,2 m²K/W, conductividad térmica 0,033 W/(mK), Euroclase E de reacción al fuego según UNE-EN 13501-1,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</si>
  <si>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</si>
  <si>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</si>
  <si>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</si>
  <si>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</si>
  <si>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</si>
  <si>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</si>
  <si>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</si>
  <si>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</si>
  <si>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</si>
  <si>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</si>
  <si>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</si>
  <si>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UNE-EN 16165,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</si>
  <si>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</si>
  <si>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</si>
  <si>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</si>
  <si>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</si>
  <si>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</si>
  <si>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</si>
  <si>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</si>
  <si>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</si>
  <si>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</si>
  <si>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</si>
  <si>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</si>
  <si>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</si>
  <si>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</si>
  <si>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</si>
  <si>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</si>
  <si>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</si>
  <si>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</si>
  <si>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</si>
  <si>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</si>
  <si>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</si>
  <si>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</si>
  <si>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</si>
  <si>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</si>
  <si>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</si>
  <si>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</si>
  <si>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</si>
  <si>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</si>
  <si>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</si>
  <si>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</si>
  <si>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</si>
  <si>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</si>
  <si>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</si>
  <si>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</si>
  <si>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</si>
  <si>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</si>
  <si>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</si>
  <si>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</si>
  <si>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</si>
  <si>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</si>
  <si>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27,87€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</si>
  <si>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</si>
  <si>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</si>
  <si>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</si>
  <si>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</si>
  <si>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</si>
  <si>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</si>
  <si>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</si>
  <si>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</si>
  <si>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</si>
  <si>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</si>
  <si>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</si>
  <si>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</si>
  <si>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</si>
  <si>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</si>
  <si>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</si>
  <si>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</si>
  <si>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</si>
  <si>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</si>
  <si>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</si>
  <si>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</si>
  <si>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</si>
  <si>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13252:2016</t>
  </si>
  <si>
    <t xml:space="preserve">2+/4</t>
  </si>
  <si>
    <t xml:space="preserve">Geotextiles y productos relacionados. Características requeridas para su uso en sistemas de drenaje.</t>
  </si>
  <si>
    <t xml:space="preserve">EN  13164:2012+A1:2015</t>
  </si>
  <si>
    <t xml:space="preserve">1/3/4</t>
  </si>
  <si>
    <t xml:space="preserve">Productos aislantes térmicos para aplicaciones en la edificación. Productos manufacturados de poliestireno extruido (XPS). Especificación.</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</si>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</sst>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12.75" customWidth="1"/>
    <col min="7" max="7" width="14.28" customWidth="1"/>
    <col min="8" max="8" width="9.01" customWidth="1"/>
    <col min="9" max="9" width="298.01"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71.0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0.29</v>
      </c>
      <c r="L10" s="12">
        <f ca="1">ROUND(INDIRECT(ADDRESS(ROW()+(0), COLUMN()+(-2), 1))*INDIRECT(ADDRESS(ROW()+(0), COLUMN()+(-1), 1)), 2)</f>
        <v>0.87</v>
      </c>
    </row>
    <row r="11" spans="1:12" ht="13.50" thickBot="1" customHeight="1">
      <c r="A11" s="1" t="s">
        <v>15</v>
      </c>
      <c r="B11" s="1"/>
      <c r="C11" s="1"/>
      <c r="D11" s="10" t="s">
        <v>16</v>
      </c>
      <c r="E11" s="1" t="s">
        <v>17</v>
      </c>
      <c r="F11" s="1"/>
      <c r="G11" s="1"/>
      <c r="H11" s="1"/>
      <c r="I11" s="1"/>
      <c r="J11" s="11">
        <v>0.1</v>
      </c>
      <c r="K11" s="12">
        <v>144.49</v>
      </c>
      <c r="L11" s="12">
        <f ca="1">ROUND(INDIRECT(ADDRESS(ROW()+(0), COLUMN()+(-2), 1))*INDIRECT(ADDRESS(ROW()+(0), COLUMN()+(-1), 1)), 2)</f>
        <v>14.45</v>
      </c>
    </row>
    <row r="12" spans="1:12" ht="13.50" thickBot="1" customHeight="1">
      <c r="A12" s="1" t="s">
        <v>18</v>
      </c>
      <c r="B12" s="1"/>
      <c r="C12" s="1"/>
      <c r="D12" s="10" t="s">
        <v>19</v>
      </c>
      <c r="E12" s="1" t="s">
        <v>20</v>
      </c>
      <c r="F12" s="1"/>
      <c r="G12" s="1"/>
      <c r="H12" s="1"/>
      <c r="I12" s="1"/>
      <c r="J12" s="11">
        <v>0.01</v>
      </c>
      <c r="K12" s="12">
        <v>112.6</v>
      </c>
      <c r="L12" s="12">
        <f ca="1">ROUND(INDIRECT(ADDRESS(ROW()+(0), COLUMN()+(-2), 1))*INDIRECT(ADDRESS(ROW()+(0), COLUMN()+(-1), 1)), 2)</f>
        <v>1.13</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0.027</v>
      </c>
      <c r="K14" s="12">
        <v>1.5</v>
      </c>
      <c r="L14" s="12">
        <f ca="1">ROUND(INDIRECT(ADDRESS(ROW()+(0), COLUMN()+(-2), 1))*INDIRECT(ADDRESS(ROW()+(0), COLUMN()+(-1), 1)), 2)</f>
        <v>0.04</v>
      </c>
    </row>
    <row r="15" spans="1:12" ht="13.50" thickBot="1" customHeight="1">
      <c r="A15" s="1" t="s">
        <v>27</v>
      </c>
      <c r="B15" s="1"/>
      <c r="C15" s="1"/>
      <c r="D15" s="10" t="s">
        <v>28</v>
      </c>
      <c r="E15" s="1" t="s">
        <v>29</v>
      </c>
      <c r="F15" s="1"/>
      <c r="G15" s="1"/>
      <c r="H15" s="1"/>
      <c r="I15" s="1"/>
      <c r="J15" s="11">
        <v>0.15</v>
      </c>
      <c r="K15" s="12">
        <v>53.48</v>
      </c>
      <c r="L15" s="12">
        <f ca="1">ROUND(INDIRECT(ADDRESS(ROW()+(0), COLUMN()+(-2), 1))*INDIRECT(ADDRESS(ROW()+(0), COLUMN()+(-1), 1)), 2)</f>
        <v>8.02</v>
      </c>
    </row>
    <row r="16" spans="1:12" ht="13.50" thickBot="1" customHeight="1">
      <c r="A16" s="1" t="s">
        <v>30</v>
      </c>
      <c r="B16" s="1"/>
      <c r="C16" s="1"/>
      <c r="D16" s="10" t="s">
        <v>31</v>
      </c>
      <c r="E16" s="1" t="s">
        <v>32</v>
      </c>
      <c r="F16" s="1"/>
      <c r="G16" s="1"/>
      <c r="H16" s="1"/>
      <c r="I16" s="1"/>
      <c r="J16" s="11">
        <v>1.1</v>
      </c>
      <c r="K16" s="12">
        <v>6.93</v>
      </c>
      <c r="L16" s="12">
        <f ca="1">ROUND(INDIRECT(ADDRESS(ROW()+(0), COLUMN()+(-2), 1))*INDIRECT(ADDRESS(ROW()+(0), COLUMN()+(-1), 1)), 2)</f>
        <v>7.62</v>
      </c>
    </row>
    <row r="17" spans="1:12" ht="13.50" thickBot="1" customHeight="1">
      <c r="A17" s="1" t="s">
        <v>33</v>
      </c>
      <c r="B17" s="1"/>
      <c r="C17" s="1"/>
      <c r="D17" s="10" t="s">
        <v>34</v>
      </c>
      <c r="E17" s="1" t="s">
        <v>35</v>
      </c>
      <c r="F17" s="1"/>
      <c r="G17" s="1"/>
      <c r="H17" s="1"/>
      <c r="I17" s="1"/>
      <c r="J17" s="11">
        <v>1.1</v>
      </c>
      <c r="K17" s="12">
        <v>3.41</v>
      </c>
      <c r="L17" s="12">
        <f ca="1">ROUND(INDIRECT(ADDRESS(ROW()+(0), COLUMN()+(-2), 1))*INDIRECT(ADDRESS(ROW()+(0), COLUMN()+(-1), 1)), 2)</f>
        <v>3.75</v>
      </c>
    </row>
    <row r="18" spans="1:12" ht="13.50" thickBot="1" customHeight="1">
      <c r="A18" s="1" t="s">
        <v>36</v>
      </c>
      <c r="B18" s="1"/>
      <c r="C18" s="1"/>
      <c r="D18" s="10" t="s">
        <v>37</v>
      </c>
      <c r="E18" s="1" t="s">
        <v>38</v>
      </c>
      <c r="F18" s="1"/>
      <c r="G18" s="1"/>
      <c r="H18" s="1"/>
      <c r="I18" s="1"/>
      <c r="J18" s="11">
        <v>0.3</v>
      </c>
      <c r="K18" s="12">
        <v>3.3</v>
      </c>
      <c r="L18" s="12">
        <f ca="1">ROUND(INDIRECT(ADDRESS(ROW()+(0), COLUMN()+(-2), 1))*INDIRECT(ADDRESS(ROW()+(0), COLUMN()+(-1), 1)), 2)</f>
        <v>0.99</v>
      </c>
    </row>
    <row r="19" spans="1:12" ht="13.50" thickBot="1" customHeight="1">
      <c r="A19" s="1" t="s">
        <v>39</v>
      </c>
      <c r="B19" s="1"/>
      <c r="C19" s="1"/>
      <c r="D19" s="10" t="s">
        <v>40</v>
      </c>
      <c r="E19" s="1" t="s">
        <v>41</v>
      </c>
      <c r="F19" s="1"/>
      <c r="G19" s="1"/>
      <c r="H19" s="1"/>
      <c r="I19" s="1"/>
      <c r="J19" s="11">
        <v>2.1</v>
      </c>
      <c r="K19" s="12">
        <v>0.68</v>
      </c>
      <c r="L19" s="12">
        <f ca="1">ROUND(INDIRECT(ADDRESS(ROW()+(0), COLUMN()+(-2), 1))*INDIRECT(ADDRESS(ROW()+(0), COLUMN()+(-1), 1)), 2)</f>
        <v>1.43</v>
      </c>
    </row>
    <row r="20" spans="1:12" ht="13.50" thickBot="1" customHeight="1">
      <c r="A20" s="1" t="s">
        <v>42</v>
      </c>
      <c r="B20" s="1"/>
      <c r="C20" s="1"/>
      <c r="D20" s="10" t="s">
        <v>43</v>
      </c>
      <c r="E20" s="1" t="s">
        <v>44</v>
      </c>
      <c r="F20" s="1"/>
      <c r="G20" s="1"/>
      <c r="H20" s="1"/>
      <c r="I20" s="1"/>
      <c r="J20" s="11">
        <v>1.05</v>
      </c>
      <c r="K20" s="12">
        <v>7.85</v>
      </c>
      <c r="L20" s="12">
        <f ca="1">ROUND(INDIRECT(ADDRESS(ROW()+(0), COLUMN()+(-2), 1))*INDIRECT(ADDRESS(ROW()+(0), COLUMN()+(-1), 1)), 2)</f>
        <v>8.24</v>
      </c>
    </row>
    <row r="21" spans="1:12" ht="13.50" thickBot="1" customHeight="1">
      <c r="A21" s="1" t="s">
        <v>45</v>
      </c>
      <c r="B21" s="1"/>
      <c r="C21" s="1"/>
      <c r="D21" s="10" t="s">
        <v>46</v>
      </c>
      <c r="E21" s="1" t="s">
        <v>47</v>
      </c>
      <c r="F21" s="1"/>
      <c r="G21" s="1"/>
      <c r="H21" s="1"/>
      <c r="I21" s="1"/>
      <c r="J21" s="11">
        <v>0.04</v>
      </c>
      <c r="K21" s="12">
        <v>133.3</v>
      </c>
      <c r="L21" s="12">
        <f ca="1">ROUND(INDIRECT(ADDRESS(ROW()+(0), COLUMN()+(-2), 1))*INDIRECT(ADDRESS(ROW()+(0), COLUMN()+(-1), 1)), 2)</f>
        <v>5.33</v>
      </c>
    </row>
    <row r="22" spans="1:12" ht="13.50" thickBot="1" customHeight="1">
      <c r="A22" s="1" t="s">
        <v>48</v>
      </c>
      <c r="B22" s="1"/>
      <c r="C22" s="1"/>
      <c r="D22" s="10" t="s">
        <v>49</v>
      </c>
      <c r="E22" s="1" t="s">
        <v>50</v>
      </c>
      <c r="F22" s="1"/>
      <c r="G22" s="1"/>
      <c r="H22" s="1"/>
      <c r="I22" s="1"/>
      <c r="J22" s="11">
        <v>1.05</v>
      </c>
      <c r="K22" s="12">
        <v>0.93</v>
      </c>
      <c r="L22" s="12">
        <f ca="1">ROUND(INDIRECT(ADDRESS(ROW()+(0), COLUMN()+(-2), 1))*INDIRECT(ADDRESS(ROW()+(0), COLUMN()+(-1), 1)), 2)</f>
        <v>0.98</v>
      </c>
    </row>
    <row r="23" spans="1:12" ht="13.50" thickBot="1" customHeight="1">
      <c r="A23" s="1" t="s">
        <v>51</v>
      </c>
      <c r="B23" s="1"/>
      <c r="C23" s="1"/>
      <c r="D23" s="10" t="s">
        <v>52</v>
      </c>
      <c r="E23" s="1" t="s">
        <v>53</v>
      </c>
      <c r="F23" s="1"/>
      <c r="G23" s="1"/>
      <c r="H23" s="1"/>
      <c r="I23" s="1"/>
      <c r="J23" s="11">
        <v>4</v>
      </c>
      <c r="K23" s="12">
        <v>0.35</v>
      </c>
      <c r="L23" s="12">
        <f ca="1">ROUND(INDIRECT(ADDRESS(ROW()+(0), COLUMN()+(-2), 1))*INDIRECT(ADDRESS(ROW()+(0), COLUMN()+(-1), 1)), 2)</f>
        <v>1.4</v>
      </c>
    </row>
    <row r="24" spans="1:12" ht="13.50" thickBot="1" customHeight="1">
      <c r="A24" s="1" t="s">
        <v>54</v>
      </c>
      <c r="B24" s="1"/>
      <c r="C24" s="1"/>
      <c r="D24" s="10" t="s">
        <v>55</v>
      </c>
      <c r="E24" s="1" t="s">
        <v>56</v>
      </c>
      <c r="F24" s="1"/>
      <c r="G24" s="1"/>
      <c r="H24" s="1"/>
      <c r="I24" s="1"/>
      <c r="J24" s="11">
        <v>1.05</v>
      </c>
      <c r="K24" s="12">
        <v>8</v>
      </c>
      <c r="L24" s="12">
        <f ca="1">ROUND(INDIRECT(ADDRESS(ROW()+(0), COLUMN()+(-2), 1))*INDIRECT(ADDRESS(ROW()+(0), COLUMN()+(-1), 1)), 2)</f>
        <v>8.4</v>
      </c>
    </row>
    <row r="25" spans="1:12" ht="13.50" thickBot="1" customHeight="1">
      <c r="A25" s="1" t="s">
        <v>57</v>
      </c>
      <c r="B25" s="1"/>
      <c r="C25" s="1"/>
      <c r="D25" s="10" t="s">
        <v>58</v>
      </c>
      <c r="E25" s="1" t="s">
        <v>59</v>
      </c>
      <c r="F25" s="1"/>
      <c r="G25" s="1"/>
      <c r="H25" s="1"/>
      <c r="I25" s="1"/>
      <c r="J25" s="11">
        <v>14</v>
      </c>
      <c r="K25" s="12">
        <v>0.03</v>
      </c>
      <c r="L25" s="12">
        <f ca="1">ROUND(INDIRECT(ADDRESS(ROW()+(0), COLUMN()+(-2), 1))*INDIRECT(ADDRESS(ROW()+(0), COLUMN()+(-1), 1)), 2)</f>
        <v>0.42</v>
      </c>
    </row>
    <row r="26" spans="1:12" ht="13.50" thickBot="1" customHeight="1">
      <c r="A26" s="1" t="s">
        <v>60</v>
      </c>
      <c r="B26" s="1"/>
      <c r="C26" s="1"/>
      <c r="D26" s="10" t="s">
        <v>61</v>
      </c>
      <c r="E26" s="1" t="s">
        <v>62</v>
      </c>
      <c r="F26" s="1"/>
      <c r="G26" s="1"/>
      <c r="H26" s="1"/>
      <c r="I26" s="1"/>
      <c r="J26" s="11">
        <v>0.4</v>
      </c>
      <c r="K26" s="12">
        <v>3</v>
      </c>
      <c r="L26" s="12">
        <f ca="1">ROUND(INDIRECT(ADDRESS(ROW()+(0), COLUMN()+(-2), 1))*INDIRECT(ADDRESS(ROW()+(0), COLUMN()+(-1), 1)), 2)</f>
        <v>1.2</v>
      </c>
    </row>
    <row r="27" spans="1:12" ht="13.50" thickBot="1" customHeight="1">
      <c r="A27" s="1" t="s">
        <v>63</v>
      </c>
      <c r="B27" s="1"/>
      <c r="C27" s="1"/>
      <c r="D27" s="10" t="s">
        <v>64</v>
      </c>
      <c r="E27" s="1" t="s">
        <v>65</v>
      </c>
      <c r="F27" s="1"/>
      <c r="G27" s="1"/>
      <c r="H27" s="1"/>
      <c r="I27" s="1"/>
      <c r="J27" s="13">
        <v>0.03</v>
      </c>
      <c r="K27" s="14">
        <v>1.46</v>
      </c>
      <c r="L27" s="14">
        <f ca="1">ROUND(INDIRECT(ADDRESS(ROW()+(0), COLUMN()+(-2), 1))*INDIRECT(ADDRESS(ROW()+(0), COLUMN()+(-1), 1)), 2)</f>
        <v>0.04</v>
      </c>
    </row>
    <row r="28" spans="1:12" ht="13.50" thickBot="1" customHeight="1">
      <c r="A28" s="15"/>
      <c r="B28" s="15"/>
      <c r="C28" s="15"/>
      <c r="D28" s="15"/>
      <c r="E28" s="15"/>
      <c r="F28" s="15"/>
      <c r="G28" s="15"/>
      <c r="H28" s="15"/>
      <c r="I28" s="15"/>
      <c r="J28" s="9" t="s">
        <v>66</v>
      </c>
      <c r="K28" s="9"/>
      <c r="L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64.32</v>
      </c>
    </row>
    <row r="29" spans="1:12" ht="13.50" thickBot="1" customHeight="1">
      <c r="A29" s="15">
        <v>2</v>
      </c>
      <c r="B29" s="15"/>
      <c r="C29" s="15"/>
      <c r="D29" s="15"/>
      <c r="E29" s="18" t="s">
        <v>67</v>
      </c>
      <c r="F29" s="18"/>
      <c r="G29" s="18"/>
      <c r="H29" s="18"/>
      <c r="I29" s="18"/>
      <c r="J29" s="18"/>
      <c r="K29" s="15"/>
      <c r="L29" s="15"/>
    </row>
    <row r="30" spans="1:12" ht="13.50" thickBot="1" customHeight="1">
      <c r="A30" s="1" t="s">
        <v>68</v>
      </c>
      <c r="B30" s="1"/>
      <c r="C30" s="1"/>
      <c r="D30" s="10" t="s">
        <v>69</v>
      </c>
      <c r="E30" s="1" t="s">
        <v>70</v>
      </c>
      <c r="F30" s="1"/>
      <c r="G30" s="1"/>
      <c r="H30" s="1"/>
      <c r="I30" s="1"/>
      <c r="J30" s="11">
        <v>0.09</v>
      </c>
      <c r="K30" s="12">
        <v>22.53</v>
      </c>
      <c r="L30" s="12">
        <f ca="1">ROUND(INDIRECT(ADDRESS(ROW()+(0), COLUMN()+(-2), 1))*INDIRECT(ADDRESS(ROW()+(0), COLUMN()+(-1), 1)), 2)</f>
        <v>2.03</v>
      </c>
    </row>
    <row r="31" spans="1:12" ht="13.50" thickBot="1" customHeight="1">
      <c r="A31" s="1" t="s">
        <v>71</v>
      </c>
      <c r="B31" s="1"/>
      <c r="C31" s="1"/>
      <c r="D31" s="10" t="s">
        <v>72</v>
      </c>
      <c r="E31" s="1" t="s">
        <v>73</v>
      </c>
      <c r="F31" s="1"/>
      <c r="G31" s="1"/>
      <c r="H31" s="1"/>
      <c r="I31" s="1"/>
      <c r="J31" s="11">
        <v>0.687</v>
      </c>
      <c r="K31" s="12">
        <v>21.19</v>
      </c>
      <c r="L31" s="12">
        <f ca="1">ROUND(INDIRECT(ADDRESS(ROW()+(0), COLUMN()+(-2), 1))*INDIRECT(ADDRESS(ROW()+(0), COLUMN()+(-1), 1)), 2)</f>
        <v>14.56</v>
      </c>
    </row>
    <row r="32" spans="1:12" ht="13.50" thickBot="1" customHeight="1">
      <c r="A32" s="1" t="s">
        <v>74</v>
      </c>
      <c r="B32" s="1"/>
      <c r="C32" s="1"/>
      <c r="D32" s="10" t="s">
        <v>75</v>
      </c>
      <c r="E32" s="1" t="s">
        <v>76</v>
      </c>
      <c r="F32" s="1"/>
      <c r="G32" s="1"/>
      <c r="H32" s="1"/>
      <c r="I32" s="1"/>
      <c r="J32" s="11">
        <v>0.159</v>
      </c>
      <c r="K32" s="12">
        <v>22.53</v>
      </c>
      <c r="L32" s="12">
        <f ca="1">ROUND(INDIRECT(ADDRESS(ROW()+(0), COLUMN()+(-2), 1))*INDIRECT(ADDRESS(ROW()+(0), COLUMN()+(-1), 1)), 2)</f>
        <v>3.58</v>
      </c>
    </row>
    <row r="33" spans="1:12" ht="13.50" thickBot="1" customHeight="1">
      <c r="A33" s="1" t="s">
        <v>77</v>
      </c>
      <c r="B33" s="1"/>
      <c r="C33" s="1"/>
      <c r="D33" s="10" t="s">
        <v>78</v>
      </c>
      <c r="E33" s="1" t="s">
        <v>79</v>
      </c>
      <c r="F33" s="1"/>
      <c r="G33" s="1"/>
      <c r="H33" s="1"/>
      <c r="I33" s="1"/>
      <c r="J33" s="11">
        <v>0.159</v>
      </c>
      <c r="K33" s="12">
        <v>21.78</v>
      </c>
      <c r="L33" s="12">
        <f ca="1">ROUND(INDIRECT(ADDRESS(ROW()+(0), COLUMN()+(-2), 1))*INDIRECT(ADDRESS(ROW()+(0), COLUMN()+(-1), 1)), 2)</f>
        <v>3.46</v>
      </c>
    </row>
    <row r="34" spans="1:12" ht="13.50" thickBot="1" customHeight="1">
      <c r="A34" s="1" t="s">
        <v>80</v>
      </c>
      <c r="B34" s="1"/>
      <c r="C34" s="1"/>
      <c r="D34" s="10" t="s">
        <v>81</v>
      </c>
      <c r="E34" s="1" t="s">
        <v>82</v>
      </c>
      <c r="F34" s="1"/>
      <c r="G34" s="1"/>
      <c r="H34" s="1"/>
      <c r="I34" s="1"/>
      <c r="J34" s="11">
        <v>0.05</v>
      </c>
      <c r="K34" s="12">
        <v>23.16</v>
      </c>
      <c r="L34" s="12">
        <f ca="1">ROUND(INDIRECT(ADDRESS(ROW()+(0), COLUMN()+(-2), 1))*INDIRECT(ADDRESS(ROW()+(0), COLUMN()+(-1), 1)), 2)</f>
        <v>1.16</v>
      </c>
    </row>
    <row r="35" spans="1:12" ht="13.50" thickBot="1" customHeight="1">
      <c r="A35" s="1" t="s">
        <v>83</v>
      </c>
      <c r="B35" s="1"/>
      <c r="C35" s="1"/>
      <c r="D35" s="10" t="s">
        <v>84</v>
      </c>
      <c r="E35" s="1" t="s">
        <v>85</v>
      </c>
      <c r="F35" s="1"/>
      <c r="G35" s="1"/>
      <c r="H35" s="1"/>
      <c r="I35" s="1"/>
      <c r="J35" s="11">
        <v>0.05</v>
      </c>
      <c r="K35" s="12">
        <v>21.78</v>
      </c>
      <c r="L35" s="12">
        <f ca="1">ROUND(INDIRECT(ADDRESS(ROW()+(0), COLUMN()+(-2), 1))*INDIRECT(ADDRESS(ROW()+(0), COLUMN()+(-1), 1)), 2)</f>
        <v>1.09</v>
      </c>
    </row>
    <row r="36" spans="1:12" ht="13.50" thickBot="1" customHeight="1">
      <c r="A36" s="1" t="s">
        <v>86</v>
      </c>
      <c r="B36" s="1"/>
      <c r="C36" s="1"/>
      <c r="D36" s="10" t="s">
        <v>87</v>
      </c>
      <c r="E36" s="1" t="s">
        <v>88</v>
      </c>
      <c r="F36" s="1"/>
      <c r="G36" s="1"/>
      <c r="H36" s="1"/>
      <c r="I36" s="1"/>
      <c r="J36" s="11">
        <v>0.398</v>
      </c>
      <c r="K36" s="12">
        <v>22.53</v>
      </c>
      <c r="L36" s="12">
        <f ca="1">ROUND(INDIRECT(ADDRESS(ROW()+(0), COLUMN()+(-2), 1))*INDIRECT(ADDRESS(ROW()+(0), COLUMN()+(-1), 1)), 2)</f>
        <v>8.97</v>
      </c>
    </row>
    <row r="37" spans="1:12" ht="13.50" thickBot="1" customHeight="1">
      <c r="A37" s="1" t="s">
        <v>89</v>
      </c>
      <c r="B37" s="1"/>
      <c r="C37" s="1"/>
      <c r="D37" s="10" t="s">
        <v>90</v>
      </c>
      <c r="E37" s="1" t="s">
        <v>91</v>
      </c>
      <c r="F37" s="1"/>
      <c r="G37" s="1"/>
      <c r="H37" s="1"/>
      <c r="I37" s="1"/>
      <c r="J37" s="13">
        <v>0.199</v>
      </c>
      <c r="K37" s="14">
        <v>21.78</v>
      </c>
      <c r="L37" s="14">
        <f ca="1">ROUND(INDIRECT(ADDRESS(ROW()+(0), COLUMN()+(-2), 1))*INDIRECT(ADDRESS(ROW()+(0), COLUMN()+(-1), 1)), 2)</f>
        <v>4.33</v>
      </c>
    </row>
    <row r="38" spans="1:12" ht="13.50" thickBot="1" customHeight="1">
      <c r="A38" s="15"/>
      <c r="B38" s="15"/>
      <c r="C38" s="15"/>
      <c r="D38" s="15"/>
      <c r="E38" s="15"/>
      <c r="F38" s="15"/>
      <c r="G38" s="15"/>
      <c r="H38" s="15"/>
      <c r="I38" s="15"/>
      <c r="J38" s="9" t="s">
        <v>92</v>
      </c>
      <c r="K38" s="9"/>
      <c r="L38" s="17">
        <f ca="1">ROUND(SUM(INDIRECT(ADDRESS(ROW()+(-1), COLUMN()+(0), 1)),INDIRECT(ADDRESS(ROW()+(-2), COLUMN()+(0), 1)),INDIRECT(ADDRESS(ROW()+(-3), COLUMN()+(0), 1)),INDIRECT(ADDRESS(ROW()+(-4), COLUMN()+(0), 1)),INDIRECT(ADDRESS(ROW()+(-5), COLUMN()+(0), 1)),INDIRECT(ADDRESS(ROW()+(-6), COLUMN()+(0), 1)),INDIRECT(ADDRESS(ROW()+(-7), COLUMN()+(0), 1)),INDIRECT(ADDRESS(ROW()+(-8), COLUMN()+(0), 1))), 2)</f>
        <v>39.18</v>
      </c>
    </row>
    <row r="39" spans="1:12" ht="13.50" thickBot="1" customHeight="1">
      <c r="A39" s="15">
        <v>3</v>
      </c>
      <c r="B39" s="15"/>
      <c r="C39" s="15"/>
      <c r="D39" s="15"/>
      <c r="E39" s="18" t="s">
        <v>93</v>
      </c>
      <c r="F39" s="18"/>
      <c r="G39" s="18"/>
      <c r="H39" s="18"/>
      <c r="I39" s="18"/>
      <c r="J39" s="18"/>
      <c r="K39" s="15"/>
      <c r="L39" s="15"/>
    </row>
    <row r="40" spans="1:12" ht="13.50" thickBot="1" customHeight="1">
      <c r="A40" s="19"/>
      <c r="B40" s="19"/>
      <c r="C40" s="19"/>
      <c r="D40" s="20" t="s">
        <v>94</v>
      </c>
      <c r="E40" s="19" t="s">
        <v>95</v>
      </c>
      <c r="F40" s="19"/>
      <c r="G40" s="19"/>
      <c r="H40" s="19"/>
      <c r="I40" s="19"/>
      <c r="J40" s="13">
        <v>2</v>
      </c>
      <c r="K40" s="14">
        <f ca="1">ROUND(SUM(INDIRECT(ADDRESS(ROW()+(-2), COLUMN()+(1), 1)),INDIRECT(ADDRESS(ROW()+(-12), COLUMN()+(1), 1))), 2)</f>
        <v>103.5</v>
      </c>
      <c r="L40" s="14">
        <f ca="1">ROUND(INDIRECT(ADDRESS(ROW()+(0), COLUMN()+(-2), 1))*INDIRECT(ADDRESS(ROW()+(0), COLUMN()+(-1), 1))/100, 2)</f>
        <v>2.07</v>
      </c>
    </row>
    <row r="41" spans="1:12" ht="13.50" thickBot="1" customHeight="1">
      <c r="A41" s="21" t="s">
        <v>96</v>
      </c>
      <c r="B41" s="21"/>
      <c r="C41" s="21"/>
      <c r="D41" s="22"/>
      <c r="E41" s="23"/>
      <c r="F41" s="23"/>
      <c r="G41" s="23"/>
      <c r="H41" s="23"/>
      <c r="I41" s="23"/>
      <c r="J41" s="24" t="s">
        <v>97</v>
      </c>
      <c r="K41" s="25"/>
      <c r="L41" s="26">
        <f ca="1">ROUND(SUM(INDIRECT(ADDRESS(ROW()+(-1), COLUMN()+(0), 1)),INDIRECT(ADDRESS(ROW()+(-3), COLUMN()+(0), 1)),INDIRECT(ADDRESS(ROW()+(-13), COLUMN()+(0), 1))), 2)</f>
        <v>105.57</v>
      </c>
    </row>
    <row r="44" spans="1:12" ht="13.50" thickBot="1" customHeight="1">
      <c r="A44" s="27" t="s">
        <v>98</v>
      </c>
      <c r="B44" s="27"/>
      <c r="C44" s="27"/>
      <c r="D44" s="27"/>
      <c r="E44" s="27"/>
      <c r="F44" s="27" t="s">
        <v>99</v>
      </c>
      <c r="G44" s="27" t="s">
        <v>100</v>
      </c>
      <c r="H44" s="27" t="s">
        <v>101</v>
      </c>
    </row>
    <row r="45" spans="1:12" ht="13.50" thickBot="1" customHeight="1">
      <c r="A45" s="28" t="s">
        <v>102</v>
      </c>
      <c r="B45" s="28"/>
      <c r="C45" s="28"/>
      <c r="D45" s="28"/>
      <c r="E45" s="28"/>
      <c r="F45" s="29">
        <v>1.06202e+006</v>
      </c>
      <c r="G45" s="29">
        <v>1.06202e+006</v>
      </c>
      <c r="H45" s="29" t="s">
        <v>103</v>
      </c>
    </row>
    <row r="46" spans="1:12" ht="13.50" thickBot="1" customHeight="1">
      <c r="A46" s="30" t="s">
        <v>104</v>
      </c>
      <c r="B46" s="30"/>
      <c r="C46" s="30"/>
      <c r="D46" s="30"/>
      <c r="E46" s="30"/>
      <c r="F46" s="31"/>
      <c r="G46" s="31"/>
      <c r="H46" s="31"/>
    </row>
    <row r="47" spans="1:12" ht="13.50" thickBot="1" customHeight="1">
      <c r="A47" s="28" t="s">
        <v>105</v>
      </c>
      <c r="B47" s="28"/>
      <c r="C47" s="28"/>
      <c r="D47" s="28"/>
      <c r="E47" s="28"/>
      <c r="F47" s="29">
        <v>132003</v>
      </c>
      <c r="G47" s="29">
        <v>162004</v>
      </c>
      <c r="H47" s="29" t="s">
        <v>106</v>
      </c>
    </row>
    <row r="48" spans="1:12" ht="13.50" thickBot="1" customHeight="1">
      <c r="A48" s="32" t="s">
        <v>107</v>
      </c>
      <c r="B48" s="32"/>
      <c r="C48" s="32"/>
      <c r="D48" s="32"/>
      <c r="E48" s="32"/>
      <c r="F48" s="33"/>
      <c r="G48" s="33"/>
      <c r="H48" s="33"/>
    </row>
    <row r="49" spans="1:12" ht="13.50" thickBot="1" customHeight="1">
      <c r="A49" s="30" t="s">
        <v>108</v>
      </c>
      <c r="B49" s="30"/>
      <c r="C49" s="30"/>
      <c r="D49" s="30"/>
      <c r="E49" s="30"/>
      <c r="F49" s="31">
        <v>112010</v>
      </c>
      <c r="G49" s="31">
        <v>112010</v>
      </c>
      <c r="H49" s="31"/>
    </row>
    <row r="50" spans="1:12" ht="13.50" thickBot="1" customHeight="1">
      <c r="A50" s="28" t="s">
        <v>109</v>
      </c>
      <c r="B50" s="28"/>
      <c r="C50" s="28"/>
      <c r="D50" s="28"/>
      <c r="E50" s="28"/>
      <c r="F50" s="29">
        <v>1.07202e+006</v>
      </c>
      <c r="G50" s="29">
        <v>1.07202e+006</v>
      </c>
      <c r="H50" s="29" t="s">
        <v>110</v>
      </c>
    </row>
    <row r="51" spans="1:12" ht="24.00" thickBot="1" customHeight="1">
      <c r="A51" s="30" t="s">
        <v>111</v>
      </c>
      <c r="B51" s="30"/>
      <c r="C51" s="30"/>
      <c r="D51" s="30"/>
      <c r="E51" s="30"/>
      <c r="F51" s="31"/>
      <c r="G51" s="31"/>
      <c r="H51" s="31"/>
    </row>
    <row r="52" spans="1:12" ht="13.50" thickBot="1" customHeight="1">
      <c r="A52" s="28" t="s">
        <v>112</v>
      </c>
      <c r="B52" s="28"/>
      <c r="C52" s="28"/>
      <c r="D52" s="28"/>
      <c r="E52" s="28"/>
      <c r="F52" s="29">
        <v>1.18202e+006</v>
      </c>
      <c r="G52" s="29">
        <v>1.18202e+006</v>
      </c>
      <c r="H52" s="29" t="s">
        <v>113</v>
      </c>
    </row>
    <row r="53" spans="1:12" ht="13.50" thickBot="1" customHeight="1">
      <c r="A53" s="30" t="s">
        <v>114</v>
      </c>
      <c r="B53" s="30"/>
      <c r="C53" s="30"/>
      <c r="D53" s="30"/>
      <c r="E53" s="30"/>
      <c r="F53" s="31"/>
      <c r="G53" s="31"/>
      <c r="H53" s="31"/>
    </row>
    <row r="54" spans="1:12" ht="13.50" thickBot="1" customHeight="1">
      <c r="A54" s="28" t="s">
        <v>115</v>
      </c>
      <c r="B54" s="28"/>
      <c r="C54" s="28"/>
      <c r="D54" s="28"/>
      <c r="E54" s="28"/>
      <c r="F54" s="29">
        <v>142010</v>
      </c>
      <c r="G54" s="29">
        <v>1.10201e+006</v>
      </c>
      <c r="H54" s="29" t="s">
        <v>116</v>
      </c>
    </row>
    <row r="55" spans="1:12" ht="24.00" thickBot="1" customHeight="1">
      <c r="A55" s="30" t="s">
        <v>117</v>
      </c>
      <c r="B55" s="30"/>
      <c r="C55" s="30"/>
      <c r="D55" s="30"/>
      <c r="E55" s="30"/>
      <c r="F55" s="31"/>
      <c r="G55" s="31"/>
      <c r="H55" s="31"/>
    </row>
    <row r="56" spans="1:12" ht="13.50" thickBot="1" customHeight="1">
      <c r="A56" s="28" t="s">
        <v>118</v>
      </c>
      <c r="B56" s="28"/>
      <c r="C56" s="28"/>
      <c r="D56" s="28"/>
      <c r="E56" s="28"/>
      <c r="F56" s="29">
        <v>1.03202e+006</v>
      </c>
      <c r="G56" s="29">
        <v>1.03202e+006</v>
      </c>
      <c r="H56" s="29" t="s">
        <v>119</v>
      </c>
    </row>
    <row r="57" spans="1:12" ht="13.50" thickBot="1" customHeight="1">
      <c r="A57" s="30" t="s">
        <v>120</v>
      </c>
      <c r="B57" s="30"/>
      <c r="C57" s="30"/>
      <c r="D57" s="30"/>
      <c r="E57" s="30"/>
      <c r="F57" s="31"/>
      <c r="G57" s="31"/>
      <c r="H57" s="31"/>
    </row>
    <row r="58" spans="1:12" ht="13.50" thickBot="1" customHeight="1">
      <c r="A58" s="28" t="s">
        <v>121</v>
      </c>
      <c r="B58" s="28"/>
      <c r="C58" s="28"/>
      <c r="D58" s="28"/>
      <c r="E58" s="28"/>
      <c r="F58" s="29">
        <v>1.07202e+006</v>
      </c>
      <c r="G58" s="29">
        <v>1.07202e+006</v>
      </c>
      <c r="H58" s="29" t="s">
        <v>122</v>
      </c>
    </row>
    <row r="59" spans="1:12" ht="24.00" thickBot="1" customHeight="1">
      <c r="A59" s="30" t="s">
        <v>123</v>
      </c>
      <c r="B59" s="30"/>
      <c r="C59" s="30"/>
      <c r="D59" s="30"/>
      <c r="E59" s="30"/>
      <c r="F59" s="31"/>
      <c r="G59" s="31"/>
      <c r="H59" s="31"/>
    </row>
    <row r="60" spans="1:12" ht="13.50" thickBot="1" customHeight="1">
      <c r="A60" s="28" t="s">
        <v>124</v>
      </c>
      <c r="B60" s="28"/>
      <c r="C60" s="28"/>
      <c r="D60" s="28"/>
      <c r="E60" s="28"/>
      <c r="F60" s="29">
        <v>142013</v>
      </c>
      <c r="G60" s="29">
        <v>172013</v>
      </c>
      <c r="H60" s="29">
        <v>3</v>
      </c>
    </row>
    <row r="61" spans="1:12" ht="13.50" thickBot="1" customHeight="1">
      <c r="A61" s="30" t="s">
        <v>125</v>
      </c>
      <c r="B61" s="30"/>
      <c r="C61" s="30"/>
      <c r="D61" s="30"/>
      <c r="E61" s="30"/>
      <c r="F61" s="31"/>
      <c r="G61" s="31"/>
      <c r="H61" s="31"/>
    </row>
    <row r="62" spans="1:12" ht="13.50" thickBot="1" customHeight="1">
      <c r="A62" s="28" t="s">
        <v>126</v>
      </c>
      <c r="B62" s="28"/>
      <c r="C62" s="28"/>
      <c r="D62" s="28"/>
      <c r="E62" s="28"/>
      <c r="F62" s="29">
        <v>172013</v>
      </c>
      <c r="G62" s="29">
        <v>172014</v>
      </c>
      <c r="H62" s="29" t="s">
        <v>127</v>
      </c>
    </row>
    <row r="63" spans="1:12" ht="13.50" thickBot="1" customHeight="1">
      <c r="A63" s="30" t="s">
        <v>128</v>
      </c>
      <c r="B63" s="30"/>
      <c r="C63" s="30"/>
      <c r="D63" s="30"/>
      <c r="E63" s="30"/>
      <c r="F63" s="31"/>
      <c r="G63" s="31"/>
      <c r="H63" s="31"/>
    </row>
    <row r="66" spans="1:1" ht="33.75" thickBot="1" customHeight="1">
      <c r="A66" s="1" t="s">
        <v>129</v>
      </c>
      <c r="B66" s="1"/>
      <c r="C66" s="1"/>
      <c r="D66" s="1"/>
      <c r="E66" s="1"/>
      <c r="F66" s="1"/>
      <c r="G66" s="1"/>
      <c r="H66" s="1"/>
      <c r="I66" s="1"/>
      <c r="J66" s="1"/>
      <c r="K66" s="1"/>
      <c r="L66" s="1"/>
    </row>
    <row r="67" spans="1:1" ht="33.75" thickBot="1" customHeight="1">
      <c r="A67" s="1" t="s">
        <v>130</v>
      </c>
      <c r="B67" s="1"/>
      <c r="C67" s="1"/>
      <c r="D67" s="1"/>
      <c r="E67" s="1"/>
      <c r="F67" s="1"/>
      <c r="G67" s="1"/>
      <c r="H67" s="1"/>
      <c r="I67" s="1"/>
      <c r="J67" s="1"/>
      <c r="K67" s="1"/>
      <c r="L67" s="1"/>
    </row>
    <row r="68" spans="1:1" ht="33.75" thickBot="1" customHeight="1">
      <c r="A68" s="1" t="s">
        <v>131</v>
      </c>
      <c r="B68" s="1"/>
      <c r="C68" s="1"/>
      <c r="D68" s="1"/>
      <c r="E68" s="1"/>
      <c r="F68" s="1"/>
      <c r="G68" s="1"/>
      <c r="H68" s="1"/>
      <c r="I68" s="1"/>
      <c r="J68" s="1"/>
      <c r="K68" s="1"/>
      <c r="L68" s="1"/>
    </row>
  </sheetData>
  <mergeCells count="121">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A28:C28"/>
    <mergeCell ref="E28:I28"/>
    <mergeCell ref="J28:K28"/>
    <mergeCell ref="A29:C29"/>
    <mergeCell ref="E29:J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A38:C38"/>
    <mergeCell ref="E38:I38"/>
    <mergeCell ref="J38:K38"/>
    <mergeCell ref="A39:C39"/>
    <mergeCell ref="E39:J39"/>
    <mergeCell ref="A40:C40"/>
    <mergeCell ref="E40:I40"/>
    <mergeCell ref="A41:I41"/>
    <mergeCell ref="J41:K41"/>
    <mergeCell ref="A44:E44"/>
    <mergeCell ref="A45:E45"/>
    <mergeCell ref="F45:F46"/>
    <mergeCell ref="G45:G46"/>
    <mergeCell ref="H45:H46"/>
    <mergeCell ref="A46:E46"/>
    <mergeCell ref="A47:E47"/>
    <mergeCell ref="H47:H49"/>
    <mergeCell ref="A48:E48"/>
    <mergeCell ref="A49:E49"/>
    <mergeCell ref="A50:E50"/>
    <mergeCell ref="F50:F51"/>
    <mergeCell ref="G50:G51"/>
    <mergeCell ref="H50:H51"/>
    <mergeCell ref="A51:E51"/>
    <mergeCell ref="A52:E52"/>
    <mergeCell ref="F52:F53"/>
    <mergeCell ref="G52:G53"/>
    <mergeCell ref="H52:H53"/>
    <mergeCell ref="A53:E53"/>
    <mergeCell ref="A54:E54"/>
    <mergeCell ref="F54:F55"/>
    <mergeCell ref="G54:G55"/>
    <mergeCell ref="H54:H55"/>
    <mergeCell ref="A55:E55"/>
    <mergeCell ref="A56:E56"/>
    <mergeCell ref="F56:F57"/>
    <mergeCell ref="G56:G57"/>
    <mergeCell ref="H56:H57"/>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