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<sst xmlns="http://schemas.openxmlformats.org/spreadsheetml/2006/main" count="104" uniqueCount="104">
  <si>
    <t xml:space="preserve"/>
  </si>
  <si>
    <t xml:space="preserve">QAB121</t>
  </si>
  <si>
    <t xml:space="preserve">m²</t>
  </si>
  <si>
    <t xml:space="preserve">Cubierta plana transitable, no ventilada, con tarima de composite (WPC) para exterior, impermeabilización con láminas de EPDM, sobre soporte continuo de panel contralaminado de madera (CLT), aligerado, con aislamiento incorporado.</t>
  </si>
  <si>
    <r>
      <rPr>
        <sz val="8.25"/>
        <color rgb="FF000000"/>
        <rFont val="Arial"/>
        <family val="2"/>
      </rPr>
      <t xml:space="preserve">Cubierta plana transitable, no ventilada, con tarima de composite (WPC) para exterior, tipo </t>
    </r>
    <r>
      <rPr>
        <b/>
        <sz val="8.25"/>
        <color rgb="FF000000"/>
        <rFont val="Arial"/>
        <family val="2"/>
      </rPr>
      <t xml:space="preserve">convencional</t>
    </r>
    <r>
      <rPr>
        <sz val="8.25"/>
        <color rgb="FF000000"/>
        <rFont val="Arial"/>
        <family val="2"/>
      </rPr>
      <t xml:space="preserve">, pendiente del 1% al 5%, compuesta de: </t>
    </r>
    <r>
      <rPr>
        <b/>
        <sz val="8.25"/>
        <color rgb="FF000000"/>
        <rFont val="Arial"/>
        <family val="2"/>
      </rPr>
      <t xml:space="preserve">capa separadora bajo formación de pendientes: lámina de polietileno de alta densidad, de 0,75 mm de espesor y 705 g/m², (Euroclase E de reacción al fuego); formación de pendientes: hormigón ligero, de resistencia a compresión 1,5 MPa y 480 kg/m³ de densidad, premezclado con arcilla expandida de granulometría entre 3 y 9 mm, cemento gris y aditivos, con espesor medio de 3 cm; impermeabilización monocapa no adherida: lámina de caucho sintético EPDM de alta densidad, de 1,2 mm de espesor; capa separadora bajo protección: geotextil no tejido compuesto por fibras de poliéster unidas por agujeteado, (200 g/m²); capa de protección: tarima para exterior, formada por tablas macizas de composite (WPC) con fibras de madera y polietileno, de 20x127x2440 mm, una cara vista con textura de madera, fijadas con sistema de fijación oculta, sobre rastreles de madera de pino, con clase de uso 4 según UNE-EN 335 de 35x45 mm, separados entre ellos 30 cm y fijados con tacos metálicos expansivos y tirafondos a capa de regularización de mortero de cemento, industrial, M-5 de 3 cm de espesor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</si>
  <si>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</si>
  <si>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</si>
  <si>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</si>
  <si>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</si>
  <si>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</si>
  <si>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</si>
  <si>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</si>
  <si>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mt15dan600a</t>
  </si>
  <si>
    <t xml:space="preserve">m²</t>
  </si>
  <si>
    <t xml:space="preserve">Lámina de polietileno de alta densidad, de 0,75 mm de espesor y 705 g/m², (Euroclase E de reacción al fuego).</t>
  </si>
  <si>
    <t xml:space="preserve">mt04lvc010c</t>
  </si>
  <si>
    <t xml:space="preserve">Ud</t>
  </si>
  <si>
    <t xml:space="preserve">Ladrillo cerámico hueco doble, para revestir, 24x11,5x9 cm, según UNE-EN 771-1.</t>
  </si>
  <si>
    <t xml:space="preserve">mt10hlw020a</t>
  </si>
  <si>
    <t xml:space="preserve">m³</t>
  </si>
  <si>
    <t xml:space="preserve">Hormigón ligero, de resistencia a compresión 1,5 MPa y 480 kg/m³ de densidad, premezclado con arcilla expandida de granulometría entre 3 y 9 mm, cemento gris y aditivos.</t>
  </si>
  <si>
    <t xml:space="preserve">mt16pea020b</t>
  </si>
  <si>
    <t xml:space="preserve">m²</t>
  </si>
  <si>
    <t xml:space="preserve">Panel rígido de poliestireno expandido, según UNE-EN 13163, mecanizado lateral recto, de 20 mm de espesor, resistencia térmica 0,55 m²K/W, conductividad térmica 0,036 W/(mK), para junta de dilatación.</t>
  </si>
  <si>
    <t xml:space="preserve">mt15dan610a</t>
  </si>
  <si>
    <t xml:space="preserve">m²</t>
  </si>
  <si>
    <t xml:space="preserve">Lámina de caucho sintético EPDM de alta densidad, de 1,2 mm de espesor, resistente al envejecimiento y a los rayos UV.</t>
  </si>
  <si>
    <t xml:space="preserve">mt15dan630a</t>
  </si>
  <si>
    <t xml:space="preserve">l</t>
  </si>
  <si>
    <t xml:space="preserve">Imprimación con base disolvente, para limpieza de solapes en láminas de caucho sintético EPDM de alta densidad.</t>
  </si>
  <si>
    <t xml:space="preserve">mt15dan620a</t>
  </si>
  <si>
    <t xml:space="preserve">m</t>
  </si>
  <si>
    <t xml:space="preserve">Cinta autoadhesiva, de 76 mm de anchura y 0,75 mm de espesor, para sellado de solapes en láminas de caucho sintético EPDM de alta densidad.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</si>
  <si>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</si>
  <si>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</si>
  <si>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al ensayo de perforación dinámica según UNE-EN ISO 13433 inferior a 27 mm, resistencia CBR a punzonamiento 0,4 kN y una masa superficial de 200 g/m², según UNE-EN 13252.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</si>
  <si>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</si>
  <si>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</si>
  <si>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</si>
  <si>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mt18mva015b</t>
  </si>
  <si>
    <t xml:space="preserve">m</t>
  </si>
  <si>
    <t xml:space="preserve">Rastrel de madera de pino, de 35x45 mm, tratada en autoclave, con clase de uso 4 según UNE-EN 335, para apoyo y fijación de las tarimas de exterior.</t>
  </si>
  <si>
    <t xml:space="preserve">mt18acc070</t>
  </si>
  <si>
    <t xml:space="preserve">m</t>
  </si>
  <si>
    <t xml:space="preserve">Cinta bituminosa impermeabilizante, para atenuación acústica de los efectos sonoros en rastreles de madera.</t>
  </si>
  <si>
    <t xml:space="preserve">mt18fmp010a</t>
  </si>
  <si>
    <t xml:space="preserve">m²</t>
  </si>
  <si>
    <t xml:space="preserve">Tablas macizas de composite (WPC) con fibras de madera y polietileno, de 20x127x2440 mm, una cara vista con textura de madera y ranuras laterales, según UNE-EN 15534-4.</t>
  </si>
  <si>
    <t xml:space="preserve">mt18acc020</t>
  </si>
  <si>
    <t xml:space="preserve">Ud</t>
  </si>
  <si>
    <t xml:space="preserve">Kit de ensamble para tarima exterior, compuesto por clip de acero inoxidable, en forma de omega, para el ensamblaje de las tablas, y tornillo de acero inoxidable, para fijación del clip al rastrel.</t>
  </si>
  <si>
    <t xml:space="preserve">mt18mva085a</t>
  </si>
  <si>
    <t xml:space="preserve">Ud</t>
  </si>
  <si>
    <t xml:space="preserve">Taco expansivo metálico y tirafondo, para fijación de rastreles o correas de madera sobre soporte base de hormigón.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</si>
  <si>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</si>
  <si>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</si>
  <si>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</si>
  <si>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</si>
  <si>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</si>
  <si>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</si>
  <si>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</si>
  <si>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</si>
  <si>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</si>
  <si>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</si>
  <si>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</si>
  <si>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</si>
  <si>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</si>
  <si>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</si>
  <si>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</si>
  <si>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</si>
  <si>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</si>
  <si>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</si>
  <si>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</si>
  <si>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mo017</t>
  </si>
  <si>
    <t xml:space="preserve">h</t>
  </si>
  <si>
    <t xml:space="preserve">Oficial 1ª carpintero.</t>
  </si>
  <si>
    <t xml:space="preserve">mo058</t>
  </si>
  <si>
    <t xml:space="preserve">h</t>
  </si>
  <si>
    <t xml:space="preserve">Ayudante carpintero.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</si>
  <si>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</si>
  <si>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</si>
  <si>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</si>
  <si>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</si>
  <si>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</si>
  <si>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</si>
  <si>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</si>
  <si>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</si>
  <si>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</si>
  <si>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771-1:2011/A1:2016</t>
  </si>
  <si>
    <t xml:space="preserve">2+/4</t>
  </si>
  <si>
    <t xml:space="preserve">Especificaciones de piezas para fábrica de albañilería. Parte 1: Piezas de arcilla cocida</t>
  </si>
  <si>
    <t xml:space="preserve">UNE-EN 13163:2013/A1:2015</t>
  </si>
  <si>
    <t xml:space="preserve">1/3/4</t>
  </si>
  <si>
    <t xml:space="preserve">Productos aislantes térmicos para aplicaciones en la edificación. Productos manufacturados de poliestireno expandido (EPS). Especificación.</t>
  </si>
  <si>
    <t xml:space="preserve">UNE-EN 13956:2013</t>
  </si>
  <si>
    <t xml:space="preserve">1/2+/3/4</t>
  </si>
  <si>
    <t xml:space="preserve">Láminas  f lexibles  para  impermeabilización.  Láminas  plásticas  y  de  caucho  para  impermeabilización  de  cubier tas. Definiciones y características.</t>
  </si>
  <si>
    <t xml:space="preserve">UNE-EN 13252:2001</t>
  </si>
  <si>
    <t xml:space="preserve">2+/4</t>
  </si>
  <si>
    <t xml:space="preserve">Geotextiles y productos relacionados. Requisitos para su uso en sistemas de drenaje.</t>
  </si>
  <si>
    <t xml:space="preserve">UNE-EN 13252:2001/A1:2005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</si>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</sst>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52.19" customWidth="1"/>
    <col min="6" max="6" width="1.87" customWidth="1"/>
    <col min="7" max="7" width="12.75" customWidth="1"/>
    <col min="8" max="8" width="1.53" customWidth="1"/>
    <col min="9" max="9" width="12.75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34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234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/>
      <c r="H8" s="6"/>
      <c r="I8" s="6" t="s">
        <v>9</v>
      </c>
      <c r="J8" s="6" t="s">
        <v>10</v>
      </c>
    </row>
    <row r="9" spans="1:10" ht="13.50" thickBot="1" customHeight="1">
      <c r="A9" s="7">
        <v>1.000000</v>
      </c>
      <c r="B9" s="7"/>
      <c r="C9" s="7"/>
      <c r="D9" s="7"/>
      <c r="E9" s="8" t="s">
        <v>11</v>
      </c>
      <c r="F9" s="8"/>
      <c r="G9" s="8"/>
      <c r="H9" s="8"/>
      <c r="I9" s="7"/>
      <c r="J9" s="7"/>
    </row>
    <row r="10" spans="1:10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0"/>
      <c r="H10" s="10"/>
      <c r="I10" s="11">
        <v>2.920000</v>
      </c>
      <c r="J10" s="11">
        <f ca="1">ROUND(INDIRECT(ADDRESS(ROW()+(0), COLUMN()+(-4), 1))*INDIRECT(ADDRESS(ROW()+(0), COLUMN()+(-1), 1)), 2)</f>
        <v>3.070000</v>
      </c>
    </row>
    <row r="11" spans="1:10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4.000000</v>
      </c>
      <c r="G11" s="10"/>
      <c r="H11" s="10"/>
      <c r="I11" s="11">
        <v>0.130000</v>
      </c>
      <c r="J11" s="11">
        <f ca="1">ROUND(INDIRECT(ADDRESS(ROW()+(0), COLUMN()+(-4), 1))*INDIRECT(ADDRESS(ROW()+(0), COLUMN()+(-1), 1)), 2)</f>
        <v>0.520000</v>
      </c>
    </row>
    <row r="12" spans="1:10" ht="34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0">
        <v>0.030000</v>
      </c>
      <c r="G12" s="10"/>
      <c r="H12" s="10"/>
      <c r="I12" s="11">
        <v>271.150000</v>
      </c>
      <c r="J12" s="11">
        <f ca="1">ROUND(INDIRECT(ADDRESS(ROW()+(0), COLUMN()+(-4), 1))*INDIRECT(ADDRESS(ROW()+(0), COLUMN()+(-1), 1)), 2)</f>
        <v>8.130000</v>
      </c>
    </row>
    <row r="13" spans="1:10" ht="45.0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0">
        <v>0.010000</v>
      </c>
      <c r="G13" s="10"/>
      <c r="H13" s="10"/>
      <c r="I13" s="11">
        <v>1.340000</v>
      </c>
      <c r="J13" s="11">
        <f ca="1">ROUND(INDIRECT(ADDRESS(ROW()+(0), COLUMN()+(-4), 1))*INDIRECT(ADDRESS(ROW()+(0), COLUMN()+(-1), 1)), 2)</f>
        <v>0.010000</v>
      </c>
    </row>
    <row r="14" spans="1:10" ht="24.00" thickBot="1" customHeight="1">
      <c r="A14" s="1" t="s">
        <v>24</v>
      </c>
      <c r="B14" s="1"/>
      <c r="C14" s="9" t="s">
        <v>25</v>
      </c>
      <c r="D14" s="9"/>
      <c r="E14" s="1" t="s">
        <v>26</v>
      </c>
      <c r="F14" s="10">
        <v>1.100000</v>
      </c>
      <c r="G14" s="10"/>
      <c r="H14" s="10"/>
      <c r="I14" s="11">
        <v>9.580000</v>
      </c>
      <c r="J14" s="11">
        <f ca="1">ROUND(INDIRECT(ADDRESS(ROW()+(0), COLUMN()+(-4), 1))*INDIRECT(ADDRESS(ROW()+(0), COLUMN()+(-1), 1)), 2)</f>
        <v>10.540000</v>
      </c>
    </row>
    <row r="15" spans="1:10" ht="24.00" thickBot="1" customHeight="1">
      <c r="A15" s="1" t="s">
        <v>27</v>
      </c>
      <c r="B15" s="1"/>
      <c r="C15" s="9" t="s">
        <v>28</v>
      </c>
      <c r="D15" s="9"/>
      <c r="E15" s="1" t="s">
        <v>29</v>
      </c>
      <c r="F15" s="10">
        <v>0.001000</v>
      </c>
      <c r="G15" s="10"/>
      <c r="H15" s="10"/>
      <c r="I15" s="11">
        <v>11.970000</v>
      </c>
      <c r="J15" s="11">
        <f ca="1">ROUND(INDIRECT(ADDRESS(ROW()+(0), COLUMN()+(-4), 1))*INDIRECT(ADDRESS(ROW()+(0), COLUMN()+(-1), 1)), 2)</f>
        <v>0.010000</v>
      </c>
    </row>
    <row r="16" spans="1:10" ht="34.50" thickBot="1" customHeight="1">
      <c r="A16" s="1" t="s">
        <v>30</v>
      </c>
      <c r="B16" s="1"/>
      <c r="C16" s="9" t="s">
        <v>31</v>
      </c>
      <c r="D16" s="9"/>
      <c r="E16" s="1" t="s">
        <v>32</v>
      </c>
      <c r="F16" s="10">
        <v>0.100000</v>
      </c>
      <c r="G16" s="10"/>
      <c r="H16" s="10"/>
      <c r="I16" s="11">
        <v>4.390000</v>
      </c>
      <c r="J16" s="11">
        <f ca="1">ROUND(INDIRECT(ADDRESS(ROW()+(0), COLUMN()+(-4), 1))*INDIRECT(ADDRESS(ROW()+(0), COLUMN()+(-1), 1)), 2)</f>
        <v>0.440000</v>
      </c>
    </row>
    <row r="17" spans="1:10" ht="76.50" thickBot="1" customHeight="1">
      <c r="A17" s="1" t="s">
        <v>33</v>
      </c>
      <c r="B17" s="1"/>
      <c r="C17" s="9" t="s">
        <v>34</v>
      </c>
      <c r="D17" s="9"/>
      <c r="E17" s="1" t="s">
        <v>35</v>
      </c>
      <c r="F17" s="10">
        <v>1.050000</v>
      </c>
      <c r="G17" s="10"/>
      <c r="H17" s="10"/>
      <c r="I17" s="11">
        <v>0.730000</v>
      </c>
      <c r="J17" s="11">
        <f ca="1">ROUND(INDIRECT(ADDRESS(ROW()+(0), COLUMN()+(-4), 1))*INDIRECT(ADDRESS(ROW()+(0), COLUMN()+(-1), 1)), 2)</f>
        <v>0.770000</v>
      </c>
    </row>
    <row r="18" spans="1:10" ht="34.50" thickBot="1" customHeight="1">
      <c r="A18" s="1" t="s">
        <v>36</v>
      </c>
      <c r="B18" s="1"/>
      <c r="C18" s="9" t="s">
        <v>37</v>
      </c>
      <c r="D18" s="9"/>
      <c r="E18" s="1" t="s">
        <v>38</v>
      </c>
      <c r="F18" s="10">
        <v>0.030000</v>
      </c>
      <c r="G18" s="10"/>
      <c r="H18" s="10"/>
      <c r="I18" s="11">
        <v>115.300000</v>
      </c>
      <c r="J18" s="11">
        <f ca="1">ROUND(INDIRECT(ADDRESS(ROW()+(0), COLUMN()+(-4), 1))*INDIRECT(ADDRESS(ROW()+(0), COLUMN()+(-1), 1)), 2)</f>
        <v>3.460000</v>
      </c>
    </row>
    <row r="19" spans="1:10" ht="34.50" thickBot="1" customHeight="1">
      <c r="A19" s="1" t="s">
        <v>39</v>
      </c>
      <c r="B19" s="1"/>
      <c r="C19" s="9" t="s">
        <v>40</v>
      </c>
      <c r="D19" s="9"/>
      <c r="E19" s="1" t="s">
        <v>41</v>
      </c>
      <c r="F19" s="10">
        <v>3.500000</v>
      </c>
      <c r="G19" s="10"/>
      <c r="H19" s="10"/>
      <c r="I19" s="11">
        <v>1.630000</v>
      </c>
      <c r="J19" s="11">
        <f ca="1">ROUND(INDIRECT(ADDRESS(ROW()+(0), COLUMN()+(-4), 1))*INDIRECT(ADDRESS(ROW()+(0), COLUMN()+(-1), 1)), 2)</f>
        <v>5.710000</v>
      </c>
    </row>
    <row r="20" spans="1:10" ht="24.00" thickBot="1" customHeight="1">
      <c r="A20" s="1" t="s">
        <v>42</v>
      </c>
      <c r="B20" s="1"/>
      <c r="C20" s="9" t="s">
        <v>43</v>
      </c>
      <c r="D20" s="9"/>
      <c r="E20" s="1" t="s">
        <v>44</v>
      </c>
      <c r="F20" s="10">
        <v>3.500000</v>
      </c>
      <c r="G20" s="10"/>
      <c r="H20" s="10"/>
      <c r="I20" s="11">
        <v>0.890000</v>
      </c>
      <c r="J20" s="11">
        <f ca="1">ROUND(INDIRECT(ADDRESS(ROW()+(0), COLUMN()+(-4), 1))*INDIRECT(ADDRESS(ROW()+(0), COLUMN()+(-1), 1)), 2)</f>
        <v>3.120000</v>
      </c>
    </row>
    <row r="21" spans="1:10" ht="34.50" thickBot="1" customHeight="1">
      <c r="A21" s="1" t="s">
        <v>45</v>
      </c>
      <c r="B21" s="1"/>
      <c r="C21" s="9" t="s">
        <v>46</v>
      </c>
      <c r="D21" s="9"/>
      <c r="E21" s="1" t="s">
        <v>47</v>
      </c>
      <c r="F21" s="10">
        <v>1.050000</v>
      </c>
      <c r="G21" s="10"/>
      <c r="H21" s="10"/>
      <c r="I21" s="11">
        <v>56.440000</v>
      </c>
      <c r="J21" s="11">
        <f ca="1">ROUND(INDIRECT(ADDRESS(ROW()+(0), COLUMN()+(-4), 1))*INDIRECT(ADDRESS(ROW()+(0), COLUMN()+(-1), 1)), 2)</f>
        <v>59.260000</v>
      </c>
    </row>
    <row r="22" spans="1:10" ht="45.00" thickBot="1" customHeight="1">
      <c r="A22" s="1" t="s">
        <v>48</v>
      </c>
      <c r="B22" s="1"/>
      <c r="C22" s="9" t="s">
        <v>49</v>
      </c>
      <c r="D22" s="9"/>
      <c r="E22" s="1" t="s">
        <v>50</v>
      </c>
      <c r="F22" s="10">
        <v>20.000000</v>
      </c>
      <c r="G22" s="10"/>
      <c r="H22" s="10"/>
      <c r="I22" s="11">
        <v>0.340000</v>
      </c>
      <c r="J22" s="11">
        <f ca="1">ROUND(INDIRECT(ADDRESS(ROW()+(0), COLUMN()+(-4), 1))*INDIRECT(ADDRESS(ROW()+(0), COLUMN()+(-1), 1)), 2)</f>
        <v>6.800000</v>
      </c>
    </row>
    <row r="23" spans="1:10" ht="34.50" thickBot="1" customHeight="1">
      <c r="A23" s="1" t="s">
        <v>51</v>
      </c>
      <c r="B23" s="1"/>
      <c r="C23" s="9" t="s">
        <v>52</v>
      </c>
      <c r="D23" s="9"/>
      <c r="E23" s="1" t="s">
        <v>53</v>
      </c>
      <c r="F23" s="12">
        <v>7.000000</v>
      </c>
      <c r="G23" s="12"/>
      <c r="H23" s="12"/>
      <c r="I23" s="13">
        <v>1.200000</v>
      </c>
      <c r="J23" s="13">
        <f ca="1">ROUND(INDIRECT(ADDRESS(ROW()+(0), COLUMN()+(-4), 1))*INDIRECT(ADDRESS(ROW()+(0), COLUMN()+(-1), 1)), 2)</f>
        <v>8.400000</v>
      </c>
    </row>
    <row r="24" spans="1:10" ht="13.50" thickBot="1" customHeight="1">
      <c r="A24" s="14"/>
      <c r="B24" s="14"/>
      <c r="C24" s="14"/>
      <c r="D24" s="14"/>
      <c r="E24" s="14"/>
      <c r="F24" s="8" t="s">
        <v>54</v>
      </c>
      <c r="G24" s="8"/>
      <c r="H24" s="8"/>
      <c r="I24" s="8"/>
      <c r="J24" s="1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110.240000</v>
      </c>
    </row>
    <row r="25" spans="1:10" ht="13.50" thickBot="1" customHeight="1">
      <c r="A25" s="14">
        <v>2.000000</v>
      </c>
      <c r="B25" s="14"/>
      <c r="C25" s="14"/>
      <c r="D25" s="14"/>
      <c r="E25" s="17" t="s">
        <v>55</v>
      </c>
      <c r="F25" s="17"/>
      <c r="G25" s="17"/>
      <c r="H25" s="17"/>
      <c r="I25" s="14"/>
      <c r="J25" s="14"/>
    </row>
    <row r="26" spans="1:10" ht="13.50" thickBot="1" customHeight="1">
      <c r="A26" s="1" t="s">
        <v>56</v>
      </c>
      <c r="B26" s="1"/>
      <c r="C26" s="9" t="s">
        <v>57</v>
      </c>
      <c r="D26" s="9"/>
      <c r="E26" s="1" t="s">
        <v>58</v>
      </c>
      <c r="F26" s="12">
        <v>0.018000</v>
      </c>
      <c r="G26" s="12"/>
      <c r="H26" s="12"/>
      <c r="I26" s="13">
        <v>1.680000</v>
      </c>
      <c r="J26" s="13">
        <f ca="1">ROUND(INDIRECT(ADDRESS(ROW()+(0), COLUMN()+(-4), 1))*INDIRECT(ADDRESS(ROW()+(0), COLUMN()+(-1), 1)), 2)</f>
        <v>0.030000</v>
      </c>
    </row>
    <row r="27" spans="1:10" ht="13.50" thickBot="1" customHeight="1">
      <c r="A27" s="14"/>
      <c r="B27" s="14"/>
      <c r="C27" s="14"/>
      <c r="D27" s="14"/>
      <c r="E27" s="14"/>
      <c r="F27" s="8" t="s">
        <v>59</v>
      </c>
      <c r="G27" s="8"/>
      <c r="H27" s="8"/>
      <c r="I27" s="8"/>
      <c r="J27" s="16">
        <f ca="1">ROUND(SUM(INDIRECT(ADDRESS(ROW()+(-1), COLUMN()+(0), 1))), 2)</f>
        <v>0.030000</v>
      </c>
    </row>
    <row r="28" spans="1:10" ht="13.50" thickBot="1" customHeight="1">
      <c r="A28" s="14">
        <v>3.000000</v>
      </c>
      <c r="B28" s="14"/>
      <c r="C28" s="14"/>
      <c r="D28" s="14"/>
      <c r="E28" s="17" t="s">
        <v>60</v>
      </c>
      <c r="F28" s="17"/>
      <c r="G28" s="17"/>
      <c r="H28" s="17"/>
      <c r="I28" s="14"/>
      <c r="J28" s="14"/>
    </row>
    <row r="29" spans="1:10" ht="13.50" thickBot="1" customHeight="1">
      <c r="A29" s="1" t="s">
        <v>61</v>
      </c>
      <c r="B29" s="1"/>
      <c r="C29" s="9" t="s">
        <v>62</v>
      </c>
      <c r="D29" s="9"/>
      <c r="E29" s="1" t="s">
        <v>63</v>
      </c>
      <c r="F29" s="10">
        <v>0.101000</v>
      </c>
      <c r="G29" s="10"/>
      <c r="H29" s="10"/>
      <c r="I29" s="11">
        <v>17.640000</v>
      </c>
      <c r="J29" s="11">
        <f ca="1">ROUND(INDIRECT(ADDRESS(ROW()+(0), COLUMN()+(-4), 1))*INDIRECT(ADDRESS(ROW()+(0), COLUMN()+(-1), 1)), 2)</f>
        <v>1.780000</v>
      </c>
    </row>
    <row r="30" spans="1:10" ht="13.50" thickBot="1" customHeight="1">
      <c r="A30" s="1" t="s">
        <v>64</v>
      </c>
      <c r="B30" s="1"/>
      <c r="C30" s="9" t="s">
        <v>65</v>
      </c>
      <c r="D30" s="9"/>
      <c r="E30" s="1" t="s">
        <v>66</v>
      </c>
      <c r="F30" s="10">
        <v>0.101000</v>
      </c>
      <c r="G30" s="10"/>
      <c r="H30" s="10"/>
      <c r="I30" s="11">
        <v>16.330000</v>
      </c>
      <c r="J30" s="11">
        <f ca="1">ROUND(INDIRECT(ADDRESS(ROW()+(0), COLUMN()+(-4), 1))*INDIRECT(ADDRESS(ROW()+(0), COLUMN()+(-1), 1)), 2)</f>
        <v>1.650000</v>
      </c>
    </row>
    <row r="31" spans="1:10" ht="13.50" thickBot="1" customHeight="1">
      <c r="A31" s="1" t="s">
        <v>67</v>
      </c>
      <c r="B31" s="1"/>
      <c r="C31" s="9" t="s">
        <v>68</v>
      </c>
      <c r="D31" s="9"/>
      <c r="E31" s="1" t="s">
        <v>69</v>
      </c>
      <c r="F31" s="10">
        <v>0.111000</v>
      </c>
      <c r="G31" s="10"/>
      <c r="H31" s="10"/>
      <c r="I31" s="11">
        <v>17.640000</v>
      </c>
      <c r="J31" s="11">
        <f ca="1">ROUND(INDIRECT(ADDRESS(ROW()+(0), COLUMN()+(-4), 1))*INDIRECT(ADDRESS(ROW()+(0), COLUMN()+(-1), 1)), 2)</f>
        <v>1.960000</v>
      </c>
    </row>
    <row r="32" spans="1:10" ht="13.50" thickBot="1" customHeight="1">
      <c r="A32" s="1" t="s">
        <v>70</v>
      </c>
      <c r="B32" s="1"/>
      <c r="C32" s="9" t="s">
        <v>71</v>
      </c>
      <c r="D32" s="9"/>
      <c r="E32" s="1" t="s">
        <v>72</v>
      </c>
      <c r="F32" s="10">
        <v>0.111000</v>
      </c>
      <c r="G32" s="10"/>
      <c r="H32" s="10"/>
      <c r="I32" s="11">
        <v>16.950000</v>
      </c>
      <c r="J32" s="11">
        <f ca="1">ROUND(INDIRECT(ADDRESS(ROW()+(0), COLUMN()+(-4), 1))*INDIRECT(ADDRESS(ROW()+(0), COLUMN()+(-1), 1)), 2)</f>
        <v>1.880000</v>
      </c>
    </row>
    <row r="33" spans="1:10" ht="13.50" thickBot="1" customHeight="1">
      <c r="A33" s="1" t="s">
        <v>73</v>
      </c>
      <c r="B33" s="1"/>
      <c r="C33" s="9" t="s">
        <v>74</v>
      </c>
      <c r="D33" s="9"/>
      <c r="E33" s="1" t="s">
        <v>75</v>
      </c>
      <c r="F33" s="10">
        <v>0.504000</v>
      </c>
      <c r="G33" s="10"/>
      <c r="H33" s="10"/>
      <c r="I33" s="11">
        <v>17.950000</v>
      </c>
      <c r="J33" s="11">
        <f ca="1">ROUND(INDIRECT(ADDRESS(ROW()+(0), COLUMN()+(-4), 1))*INDIRECT(ADDRESS(ROW()+(0), COLUMN()+(-1), 1)), 2)</f>
        <v>9.050000</v>
      </c>
    </row>
    <row r="34" spans="1:10" ht="13.50" thickBot="1" customHeight="1">
      <c r="A34" s="1" t="s">
        <v>76</v>
      </c>
      <c r="B34" s="1"/>
      <c r="C34" s="9" t="s">
        <v>77</v>
      </c>
      <c r="D34" s="9"/>
      <c r="E34" s="1" t="s">
        <v>78</v>
      </c>
      <c r="F34" s="12">
        <v>0.504000</v>
      </c>
      <c r="G34" s="12"/>
      <c r="H34" s="12"/>
      <c r="I34" s="13">
        <v>17.090000</v>
      </c>
      <c r="J34" s="13">
        <f ca="1">ROUND(INDIRECT(ADDRESS(ROW()+(0), COLUMN()+(-4), 1))*INDIRECT(ADDRESS(ROW()+(0), COLUMN()+(-1), 1)), 2)</f>
        <v>8.610000</v>
      </c>
    </row>
    <row r="35" spans="1:10" ht="13.50" thickBot="1" customHeight="1">
      <c r="A35" s="14"/>
      <c r="B35" s="14"/>
      <c r="C35" s="14"/>
      <c r="D35" s="14"/>
      <c r="E35" s="14"/>
      <c r="F35" s="8" t="s">
        <v>79</v>
      </c>
      <c r="G35" s="8"/>
      <c r="H35" s="8"/>
      <c r="I35" s="8"/>
      <c r="J35" s="1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24.930000</v>
      </c>
    </row>
    <row r="36" spans="1:10" ht="13.50" thickBot="1" customHeight="1">
      <c r="A36" s="14">
        <v>4.000000</v>
      </c>
      <c r="B36" s="14"/>
      <c r="C36" s="14"/>
      <c r="D36" s="14"/>
      <c r="E36" s="17" t="s">
        <v>80</v>
      </c>
      <c r="F36" s="17"/>
      <c r="G36" s="17"/>
      <c r="H36" s="17"/>
      <c r="I36" s="14"/>
      <c r="J36" s="14"/>
    </row>
    <row r="37" spans="1:10" ht="13.50" thickBot="1" customHeight="1">
      <c r="A37" s="18"/>
      <c r="B37" s="18"/>
      <c r="C37" s="19" t="s">
        <v>81</v>
      </c>
      <c r="D37" s="19"/>
      <c r="E37" s="18" t="s">
        <v>82</v>
      </c>
      <c r="F37" s="12">
        <v>2.000000</v>
      </c>
      <c r="G37" s="12"/>
      <c r="H37" s="12"/>
      <c r="I37" s="13">
        <f ca="1">ROUND(SUM(INDIRECT(ADDRESS(ROW()+(-2), COLUMN()+(1), 1)),INDIRECT(ADDRESS(ROW()+(-10), COLUMN()+(1), 1)),INDIRECT(ADDRESS(ROW()+(-13), COLUMN()+(1), 1))), 2)</f>
        <v>135.200000</v>
      </c>
      <c r="J37" s="13">
        <f ca="1">ROUND(INDIRECT(ADDRESS(ROW()+(0), COLUMN()+(-4), 1))*INDIRECT(ADDRESS(ROW()+(0), COLUMN()+(-1), 1))/100, 2)</f>
        <v>2.700000</v>
      </c>
    </row>
    <row r="38" spans="1:10" ht="13.50" thickBot="1" customHeight="1">
      <c r="A38" s="7"/>
      <c r="B38" s="7"/>
      <c r="C38" s="7"/>
      <c r="D38" s="7"/>
      <c r="E38" s="7"/>
      <c r="F38" s="20" t="s">
        <v>83</v>
      </c>
      <c r="G38" s="20"/>
      <c r="H38" s="20"/>
      <c r="I38" s="20"/>
      <c r="J38" s="21">
        <f ca="1">ROUND(SUM(INDIRECT(ADDRESS(ROW()+(-1), COLUMN()+(0), 1)),INDIRECT(ADDRESS(ROW()+(-3), COLUMN()+(0), 1)),INDIRECT(ADDRESS(ROW()+(-11), COLUMN()+(0), 1)),INDIRECT(ADDRESS(ROW()+(-14), COLUMN()+(0), 1))), 2)</f>
        <v>137.900000</v>
      </c>
    </row>
    <row r="41" spans="1:10" ht="13.50" thickBot="1" customHeight="1">
      <c r="A41" s="22" t="s">
        <v>84</v>
      </c>
      <c r="B41" s="22"/>
      <c r="C41" s="22"/>
      <c r="D41" s="22"/>
      <c r="E41" s="22"/>
      <c r="F41" s="22"/>
      <c r="G41" s="22" t="s">
        <v>85</v>
      </c>
      <c r="H41" s="22" t="s">
        <v>86</v>
      </c>
      <c r="I41" s="22"/>
      <c r="J41" s="22" t="s">
        <v>87</v>
      </c>
    </row>
    <row r="42" spans="1:10" ht="13.50" thickBot="1" customHeight="1">
      <c r="A42" s="23" t="s">
        <v>88</v>
      </c>
      <c r="B42" s="23"/>
      <c r="C42" s="23"/>
      <c r="D42" s="23"/>
      <c r="E42" s="23"/>
      <c r="F42" s="23"/>
      <c r="G42" s="24">
        <v>1062016.000000</v>
      </c>
      <c r="H42" s="24">
        <v>1062017.000000</v>
      </c>
      <c r="I42" s="24"/>
      <c r="J42" s="24" t="s">
        <v>89</v>
      </c>
    </row>
    <row r="43" spans="1:10" ht="13.50" thickBot="1" customHeight="1">
      <c r="A43" s="25" t="s">
        <v>90</v>
      </c>
      <c r="B43" s="25"/>
      <c r="C43" s="25"/>
      <c r="D43" s="25"/>
      <c r="E43" s="25"/>
      <c r="F43" s="25"/>
      <c r="G43" s="26"/>
      <c r="H43" s="26"/>
      <c r="I43" s="26"/>
      <c r="J43" s="26"/>
    </row>
    <row r="44" spans="1:10" ht="13.50" thickBot="1" customHeight="1">
      <c r="A44" s="23" t="s">
        <v>91</v>
      </c>
      <c r="B44" s="23"/>
      <c r="C44" s="23"/>
      <c r="D44" s="23"/>
      <c r="E44" s="23"/>
      <c r="F44" s="23"/>
      <c r="G44" s="24">
        <v>1072015.000000</v>
      </c>
      <c r="H44" s="24">
        <v>1072016.000000</v>
      </c>
      <c r="I44" s="24"/>
      <c r="J44" s="24" t="s">
        <v>92</v>
      </c>
    </row>
    <row r="45" spans="1:10" ht="24.00" thickBot="1" customHeight="1">
      <c r="A45" s="25" t="s">
        <v>93</v>
      </c>
      <c r="B45" s="25"/>
      <c r="C45" s="25"/>
      <c r="D45" s="25"/>
      <c r="E45" s="25"/>
      <c r="F45" s="25"/>
      <c r="G45" s="26"/>
      <c r="H45" s="26"/>
      <c r="I45" s="26"/>
      <c r="J45" s="26"/>
    </row>
    <row r="46" spans="1:10" ht="13.50" thickBot="1" customHeight="1">
      <c r="A46" s="23" t="s">
        <v>94</v>
      </c>
      <c r="B46" s="23"/>
      <c r="C46" s="23"/>
      <c r="D46" s="23"/>
      <c r="E46" s="23"/>
      <c r="F46" s="23"/>
      <c r="G46" s="24">
        <v>1102013.000000</v>
      </c>
      <c r="H46" s="24">
        <v>1102013.000000</v>
      </c>
      <c r="I46" s="24"/>
      <c r="J46" s="24" t="s">
        <v>95</v>
      </c>
    </row>
    <row r="47" spans="1:10" ht="24.00" thickBot="1" customHeight="1">
      <c r="A47" s="25" t="s">
        <v>96</v>
      </c>
      <c r="B47" s="25"/>
      <c r="C47" s="25"/>
      <c r="D47" s="25"/>
      <c r="E47" s="25"/>
      <c r="F47" s="25"/>
      <c r="G47" s="26"/>
      <c r="H47" s="26"/>
      <c r="I47" s="26"/>
      <c r="J47" s="26"/>
    </row>
    <row r="48" spans="1:10" ht="13.50" thickBot="1" customHeight="1">
      <c r="A48" s="23" t="s">
        <v>97</v>
      </c>
      <c r="B48" s="23"/>
      <c r="C48" s="23"/>
      <c r="D48" s="23"/>
      <c r="E48" s="23"/>
      <c r="F48" s="23"/>
      <c r="G48" s="24">
        <v>1102001.000000</v>
      </c>
      <c r="H48" s="24">
        <v>1102002.000000</v>
      </c>
      <c r="I48" s="24"/>
      <c r="J48" s="24" t="s">
        <v>98</v>
      </c>
    </row>
    <row r="49" spans="1:10" ht="13.50" thickBot="1" customHeight="1">
      <c r="A49" s="27" t="s">
        <v>99</v>
      </c>
      <c r="B49" s="27"/>
      <c r="C49" s="27"/>
      <c r="D49" s="27"/>
      <c r="E49" s="27"/>
      <c r="F49" s="27"/>
      <c r="G49" s="28"/>
      <c r="H49" s="28"/>
      <c r="I49" s="28"/>
      <c r="J49" s="28"/>
    </row>
    <row r="50" spans="1:10" ht="13.50" thickBot="1" customHeight="1">
      <c r="A50" s="25" t="s">
        <v>100</v>
      </c>
      <c r="B50" s="25"/>
      <c r="C50" s="25"/>
      <c r="D50" s="25"/>
      <c r="E50" s="25"/>
      <c r="F50" s="25"/>
      <c r="G50" s="26">
        <v>162006.000000</v>
      </c>
      <c r="H50" s="26">
        <v>162007.000000</v>
      </c>
      <c r="I50" s="26"/>
      <c r="J50" s="26"/>
    </row>
    <row r="53" spans="1:1" ht="33.75" thickBot="1" customHeight="1">
      <c r="A53" s="1" t="s">
        <v>101</v>
      </c>
      <c r="B53" s="1"/>
      <c r="C53" s="1"/>
      <c r="D53" s="1"/>
      <c r="E53" s="1"/>
      <c r="F53" s="1"/>
      <c r="G53" s="1"/>
      <c r="H53" s="1"/>
      <c r="I53" s="1"/>
      <c r="J53" s="1"/>
    </row>
    <row r="54" spans="1:1" ht="33.75" thickBot="1" customHeight="1">
      <c r="A54" s="1" t="s">
        <v>102</v>
      </c>
      <c r="B54" s="1"/>
      <c r="C54" s="1"/>
      <c r="D54" s="1"/>
      <c r="E54" s="1"/>
      <c r="F54" s="1"/>
      <c r="G54" s="1"/>
      <c r="H54" s="1"/>
      <c r="I54" s="1"/>
      <c r="J54" s="1"/>
    </row>
    <row r="55" spans="1:1" ht="33.75" thickBot="1" customHeight="1">
      <c r="A55" s="1" t="s">
        <v>103</v>
      </c>
      <c r="B55" s="1"/>
      <c r="C55" s="1"/>
      <c r="D55" s="1"/>
      <c r="E55" s="1"/>
      <c r="F55" s="1"/>
      <c r="G55" s="1"/>
      <c r="H55" s="1"/>
      <c r="I55" s="1"/>
      <c r="J55" s="1"/>
    </row>
  </sheetData>
  <mergeCells count="124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B13"/>
    <mergeCell ref="C13:D13"/>
    <mergeCell ref="F13:H13"/>
    <mergeCell ref="A14:B14"/>
    <mergeCell ref="C14:D14"/>
    <mergeCell ref="F14:H14"/>
    <mergeCell ref="A15:B15"/>
    <mergeCell ref="C15:D15"/>
    <mergeCell ref="F15:H15"/>
    <mergeCell ref="A16:B16"/>
    <mergeCell ref="C16:D16"/>
    <mergeCell ref="F16:H16"/>
    <mergeCell ref="A17:B17"/>
    <mergeCell ref="C17:D17"/>
    <mergeCell ref="F17:H17"/>
    <mergeCell ref="A18:B18"/>
    <mergeCell ref="C18:D18"/>
    <mergeCell ref="F18:H18"/>
    <mergeCell ref="A19:B19"/>
    <mergeCell ref="C19:D19"/>
    <mergeCell ref="F19:H19"/>
    <mergeCell ref="A20:B20"/>
    <mergeCell ref="C20:D20"/>
    <mergeCell ref="F20:H20"/>
    <mergeCell ref="A21:B21"/>
    <mergeCell ref="C21:D21"/>
    <mergeCell ref="F21:H21"/>
    <mergeCell ref="A22:B22"/>
    <mergeCell ref="C22:D22"/>
    <mergeCell ref="F22:H22"/>
    <mergeCell ref="A23:B23"/>
    <mergeCell ref="C23:D23"/>
    <mergeCell ref="F23:H23"/>
    <mergeCell ref="A24:B24"/>
    <mergeCell ref="C24:D24"/>
    <mergeCell ref="F24:I24"/>
    <mergeCell ref="A25:B25"/>
    <mergeCell ref="C25:D25"/>
    <mergeCell ref="E25:H25"/>
    <mergeCell ref="A26:B26"/>
    <mergeCell ref="C26:D26"/>
    <mergeCell ref="F26:H26"/>
    <mergeCell ref="A27:B27"/>
    <mergeCell ref="C27:D27"/>
    <mergeCell ref="F27:I27"/>
    <mergeCell ref="A28:B28"/>
    <mergeCell ref="C28:D28"/>
    <mergeCell ref="E28:H28"/>
    <mergeCell ref="A29:B29"/>
    <mergeCell ref="C29:D29"/>
    <mergeCell ref="F29:H29"/>
    <mergeCell ref="A30:B30"/>
    <mergeCell ref="C30:D30"/>
    <mergeCell ref="F30:H30"/>
    <mergeCell ref="A31:B31"/>
    <mergeCell ref="C31:D31"/>
    <mergeCell ref="F31:H31"/>
    <mergeCell ref="A32:B32"/>
    <mergeCell ref="C32:D32"/>
    <mergeCell ref="F32:H32"/>
    <mergeCell ref="A33:B33"/>
    <mergeCell ref="C33:D33"/>
    <mergeCell ref="F33:H33"/>
    <mergeCell ref="A34:B34"/>
    <mergeCell ref="C34:D34"/>
    <mergeCell ref="F34:H34"/>
    <mergeCell ref="A35:B35"/>
    <mergeCell ref="C35:D35"/>
    <mergeCell ref="F35:I35"/>
    <mergeCell ref="A36:B36"/>
    <mergeCell ref="C36:D36"/>
    <mergeCell ref="E36:H36"/>
    <mergeCell ref="A37:B37"/>
    <mergeCell ref="C37:D37"/>
    <mergeCell ref="F37:H37"/>
    <mergeCell ref="A38:B38"/>
    <mergeCell ref="C38:D38"/>
    <mergeCell ref="F38:I38"/>
    <mergeCell ref="A41:F41"/>
    <mergeCell ref="H41:I41"/>
    <mergeCell ref="A42:F42"/>
    <mergeCell ref="G42:G43"/>
    <mergeCell ref="H42:I43"/>
    <mergeCell ref="J42:J43"/>
    <mergeCell ref="A43:F43"/>
    <mergeCell ref="A44:F44"/>
    <mergeCell ref="G44:G45"/>
    <mergeCell ref="H44:I45"/>
    <mergeCell ref="J44:J45"/>
    <mergeCell ref="A45:F45"/>
    <mergeCell ref="A46:F46"/>
    <mergeCell ref="G46:G47"/>
    <mergeCell ref="H46:I47"/>
    <mergeCell ref="J46:J47"/>
    <mergeCell ref="A47:F47"/>
    <mergeCell ref="A48:F48"/>
    <mergeCell ref="H48:I48"/>
    <mergeCell ref="J48:J50"/>
    <mergeCell ref="A49:F49"/>
    <mergeCell ref="H49:I49"/>
    <mergeCell ref="A50:F50"/>
    <mergeCell ref="H50:I50"/>
    <mergeCell ref="A53:J53"/>
    <mergeCell ref="A54:J54"/>
    <mergeCell ref="A55:J55"/>
  </mergeCells>
  <pageMargins left="0.620079" right="0.472441" top="0.472441" bottom="0.472441" header="0.0" footer="0.0"/>
  <pageSetup paperSize="9" orientation="portrait"/>
  <rowBreaks count="0" manualBreakCount="0">
    </rowBreaks>
</worksheet>
</file>