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<sst xmlns="http://schemas.openxmlformats.org/spreadsheetml/2006/main" count="54" uniqueCount="54">
  <si>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</si>
  <si>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QAF035</t>
  </si>
  <si>
    <t xml:space="preserve">Ud</t>
  </si>
  <si>
    <t xml:space="preserve">Encuentro de la cubierta con sumidero de salida vertical para sistema de drenaje sifónico, sistema Akasison "JIMTEN".</t>
  </si>
  <si>
    <r>
      <rPr>
        <sz val="8.25"/>
        <color rgb="FF000000"/>
        <rFont val="Arial"/>
        <family val="2"/>
      </rPr>
      <t xml:space="preserve">Encuentro con sumidero para sistema de drenaje sifónico de cubierta compuesto de </t>
    </r>
    <r>
      <rPr>
        <b/>
        <sz val="8.25"/>
        <color rgb="FF000000"/>
        <rFont val="Arial"/>
        <family val="2"/>
      </rPr>
      <t xml:space="preserve">una banda de refuerzo de 1x1 m con lámina de betún modificado con elastómero SBS, LBM(SBS)-40-FP y un sumidero sifónico de PP, con membrana bituminosa, sistema Akasison, modelo X62 B "JIMTEN"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</si>
  <si>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</si>
  <si>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</si>
  <si>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</si>
  <si>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</si>
  <si>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</si>
  <si>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</si>
  <si>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</si>
  <si>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</si>
  <si>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</si>
  <si>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</si>
  <si>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</si>
  <si>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</si>
  <si>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</si>
  <si>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mt11aka010mu</t>
  </si>
  <si>
    <t xml:space="preserve">Ud</t>
  </si>
  <si>
    <t xml:space="preserve">Sumidero sifónico de PP, con membrana bituminosa, sistema Akasison, modelo X62 B "JIMTEN", de salida vertical de 75 mm de diámetro, cuello telescópico y rejilla convexa.</t>
  </si>
  <si>
    <t xml:space="preserve">mt11aka030</t>
  </si>
  <si>
    <t xml:space="preserve">Ud</t>
  </si>
  <si>
    <t xml:space="preserve">Manguito conector de polietileno de alta densidad (PEAD/HDPE), de 75 mm de diámetro exterior, para sumidero sifónico, sistema Akasison "JIMTEN".</t>
  </si>
  <si>
    <t xml:space="preserve">mt11aka040fa</t>
  </si>
  <si>
    <t xml:space="preserve">m</t>
  </si>
  <si>
    <t xml:space="preserve">Tubería templada mediante tratamiento térmico adicional, de polietileno de alta densidad (PEAD/HDPE), de 75 mm de diámetro exterior y 3 mm de espesor, sistema Akasison "JIMTEN", en tramos de 5 m de longitud.</t>
  </si>
  <si>
    <t xml:space="preserve">mt11aka050e</t>
  </si>
  <si>
    <t xml:space="preserve">Ud</t>
  </si>
  <si>
    <t xml:space="preserve">Codo 90° de polietileno de alta densidad (PEAD/HDPE), de 75 mm de diámetro exterior y 3 mm de espesor, sistema Akasison "JIMTEN".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</si>
  <si>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</si>
  <si>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</si>
  <si>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</si>
  <si>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</si>
  <si>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</si>
  <si>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</si>
  <si>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</si>
  <si>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</si>
  <si>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</si>
  <si>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</si>
  <si>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</si>
  <si>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</si>
  <si>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223,34€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</si>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</sst>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7.65" customWidth="1"/>
    <col min="3" max="3" width="1.36" customWidth="1"/>
    <col min="4" max="4" width="20.40" customWidth="1"/>
    <col min="5" max="5" width="25.33" customWidth="1"/>
    <col min="6" max="6" width="6.80" customWidth="1"/>
    <col min="7" max="7" width="2.04" customWidth="1"/>
    <col min="8" max="8" width="5.44" customWidth="1"/>
    <col min="9" max="9" width="5.27" customWidth="1"/>
    <col min="10" max="10" width="2.89" customWidth="1"/>
    <col min="11" max="11" width="6.12" customWidth="1"/>
    <col min="12" max="12" width="4.25" customWidth="1"/>
    <col min="13" max="13" width="1.02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  <c r="N7" s="10"/>
    </row>
    <row r="8" spans="1:14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  <c r="N8" s="11"/>
    </row>
    <row r="9" spans="1:14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1.050000</v>
      </c>
      <c r="I9" s="14"/>
      <c r="J9" s="14"/>
      <c r="K9" s="15">
        <v>6.040000</v>
      </c>
      <c r="L9" s="15"/>
      <c r="M9" s="15">
        <f ca="1">ROUND(INDIRECT(ADDRESS(ROW()+(0), COLUMN()+(-5), 1))*INDIRECT(ADDRESS(ROW()+(0), COLUMN()+(-2), 1)), 2)</f>
        <v>6.340000</v>
      </c>
      <c r="N9" s="15"/>
    </row>
    <row r="10" spans="1:14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0.300000</v>
      </c>
      <c r="I10" s="14"/>
      <c r="J10" s="14"/>
      <c r="K10" s="15">
        <v>1.600000</v>
      </c>
      <c r="L10" s="15"/>
      <c r="M10" s="15">
        <f ca="1">ROUND(INDIRECT(ADDRESS(ROW()+(0), COLUMN()+(-5), 1))*INDIRECT(ADDRESS(ROW()+(0), COLUMN()+(-2), 1)), 2)</f>
        <v>0.480000</v>
      </c>
      <c r="N10" s="15"/>
    </row>
    <row r="11" spans="1:14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4">
        <v>1.000000</v>
      </c>
      <c r="I11" s="14"/>
      <c r="J11" s="14"/>
      <c r="K11" s="15">
        <v>484.250000</v>
      </c>
      <c r="L11" s="15"/>
      <c r="M11" s="15">
        <f ca="1">ROUND(INDIRECT(ADDRESS(ROW()+(0), COLUMN()+(-5), 1))*INDIRECT(ADDRESS(ROW()+(0), COLUMN()+(-2), 1)), 2)</f>
        <v>484.250000</v>
      </c>
      <c r="N11" s="15"/>
    </row>
    <row r="12" spans="1:14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"/>
      <c r="H12" s="14">
        <v>1.000000</v>
      </c>
      <c r="I12" s="14"/>
      <c r="J12" s="14"/>
      <c r="K12" s="15">
        <v>10.000000</v>
      </c>
      <c r="L12" s="15"/>
      <c r="M12" s="15">
        <f ca="1">ROUND(INDIRECT(ADDRESS(ROW()+(0), COLUMN()+(-5), 1))*INDIRECT(ADDRESS(ROW()+(0), COLUMN()+(-2), 1)), 2)</f>
        <v>10.000000</v>
      </c>
      <c r="N12" s="15"/>
    </row>
    <row r="13" spans="1:14" ht="45.0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"/>
      <c r="H13" s="14">
        <v>0.800000</v>
      </c>
      <c r="I13" s="14"/>
      <c r="J13" s="14"/>
      <c r="K13" s="15">
        <v>7.000000</v>
      </c>
      <c r="L13" s="15"/>
      <c r="M13" s="15">
        <f ca="1">ROUND(INDIRECT(ADDRESS(ROW()+(0), COLUMN()+(-5), 1))*INDIRECT(ADDRESS(ROW()+(0), COLUMN()+(-2), 1)), 2)</f>
        <v>5.600000</v>
      </c>
      <c r="N13" s="15"/>
    </row>
    <row r="14" spans="1:14" ht="34.5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"/>
      <c r="G14" s="1"/>
      <c r="H14" s="16">
        <v>1.000000</v>
      </c>
      <c r="I14" s="16"/>
      <c r="J14" s="16"/>
      <c r="K14" s="17">
        <v>4.000000</v>
      </c>
      <c r="L14" s="17"/>
      <c r="M14" s="17">
        <f ca="1">ROUND(INDIRECT(ADDRESS(ROW()+(0), COLUMN()+(-5), 1))*INDIRECT(ADDRESS(ROW()+(0), COLUMN()+(-2), 1)), 2)</f>
        <v>4.000000</v>
      </c>
      <c r="N14" s="17"/>
    </row>
    <row r="15" spans="1:14" ht="13.50" thickBot="1" customHeight="1">
      <c r="A15" s="18"/>
      <c r="B15" s="18"/>
      <c r="C15" s="18"/>
      <c r="D15" s="18"/>
      <c r="E15" s="18"/>
      <c r="F15" s="18"/>
      <c r="G15" s="18"/>
      <c r="H15" s="12" t="s">
        <v>30</v>
      </c>
      <c r="I15" s="12"/>
      <c r="J15" s="12"/>
      <c r="K15" s="12"/>
      <c r="L15" s="12"/>
      <c r="M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510.670000</v>
      </c>
      <c r="N15" s="20"/>
    </row>
    <row r="16" spans="1:14" ht="13.50" thickBot="1" customHeight="1">
      <c r="A16" s="18">
        <v>2.000000</v>
      </c>
      <c r="B16" s="18"/>
      <c r="C16" s="21" t="s">
        <v>31</v>
      </c>
      <c r="D16" s="21"/>
      <c r="E16" s="21"/>
      <c r="F16" s="21"/>
      <c r="G16" s="21"/>
      <c r="H16" s="21"/>
      <c r="I16" s="21"/>
      <c r="J16" s="21"/>
      <c r="K16" s="18"/>
      <c r="L16" s="18"/>
      <c r="M16" s="18"/>
      <c r="N16" s="18"/>
    </row>
    <row r="17" spans="1:14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"/>
      <c r="H17" s="14">
        <v>0.686000</v>
      </c>
      <c r="I17" s="14"/>
      <c r="J17" s="14"/>
      <c r="K17" s="15">
        <v>17.390000</v>
      </c>
      <c r="L17" s="15"/>
      <c r="M17" s="15">
        <f ca="1">ROUND(INDIRECT(ADDRESS(ROW()+(0), COLUMN()+(-5), 1))*INDIRECT(ADDRESS(ROW()+(0), COLUMN()+(-2), 1)), 2)</f>
        <v>11.930000</v>
      </c>
      <c r="N17" s="15"/>
    </row>
    <row r="18" spans="1:14" ht="13.50" thickBot="1" customHeight="1">
      <c r="A18" s="1" t="s">
        <v>35</v>
      </c>
      <c r="B18" s="13" t="s">
        <v>36</v>
      </c>
      <c r="C18" s="1" t="s">
        <v>37</v>
      </c>
      <c r="D18" s="1"/>
      <c r="E18" s="1"/>
      <c r="F18" s="1"/>
      <c r="G18" s="1"/>
      <c r="H18" s="16">
        <v>0.686000</v>
      </c>
      <c r="I18" s="16"/>
      <c r="J18" s="16"/>
      <c r="K18" s="17">
        <v>16.690000</v>
      </c>
      <c r="L18" s="17"/>
      <c r="M18" s="17">
        <f ca="1">ROUND(INDIRECT(ADDRESS(ROW()+(0), COLUMN()+(-5), 1))*INDIRECT(ADDRESS(ROW()+(0), COLUMN()+(-2), 1)), 2)</f>
        <v>11.450000</v>
      </c>
      <c r="N18" s="17"/>
    </row>
    <row r="19" spans="1:14" ht="13.50" thickBot="1" customHeight="1">
      <c r="A19" s="18"/>
      <c r="B19" s="18"/>
      <c r="C19" s="18"/>
      <c r="D19" s="18"/>
      <c r="E19" s="18"/>
      <c r="F19" s="18"/>
      <c r="G19" s="18"/>
      <c r="H19" s="12" t="s">
        <v>38</v>
      </c>
      <c r="I19" s="12"/>
      <c r="J19" s="12"/>
      <c r="K19" s="12"/>
      <c r="L19" s="12"/>
      <c r="M19" s="20">
        <f ca="1">ROUND(SUM(INDIRECT(ADDRESS(ROW()+(-1), COLUMN()+(0), 1)),INDIRECT(ADDRESS(ROW()+(-2), COLUMN()+(0), 1))), 2)</f>
        <v>23.380000</v>
      </c>
      <c r="N19" s="20"/>
    </row>
    <row r="20" spans="1:14" ht="13.50" thickBot="1" customHeight="1">
      <c r="A20" s="18">
        <v>3.000000</v>
      </c>
      <c r="B20" s="18"/>
      <c r="C20" s="21" t="s">
        <v>39</v>
      </c>
      <c r="D20" s="21"/>
      <c r="E20" s="21"/>
      <c r="F20" s="21"/>
      <c r="G20" s="21"/>
      <c r="H20" s="21"/>
      <c r="I20" s="21"/>
      <c r="J20" s="21"/>
      <c r="K20" s="18"/>
      <c r="L20" s="18"/>
      <c r="M20" s="18"/>
      <c r="N20" s="18"/>
    </row>
    <row r="21" spans="1:14" ht="13.50" thickBot="1" customHeight="1">
      <c r="A21" s="22"/>
      <c r="B21" s="23" t="s">
        <v>40</v>
      </c>
      <c r="C21" s="22" t="s">
        <v>41</v>
      </c>
      <c r="D21" s="22"/>
      <c r="E21" s="22"/>
      <c r="F21" s="22"/>
      <c r="G21" s="22"/>
      <c r="H21" s="16">
        <v>2.000000</v>
      </c>
      <c r="I21" s="16"/>
      <c r="J21" s="16"/>
      <c r="K21" s="17">
        <f ca="1">ROUND(SUM(INDIRECT(ADDRESS(ROW()+(-2), COLUMN()+(2), 1)),INDIRECT(ADDRESS(ROW()+(-6), COLUMN()+(2), 1))), 2)</f>
        <v>534.050000</v>
      </c>
      <c r="L21" s="17"/>
      <c r="M21" s="17">
        <f ca="1">ROUND(INDIRECT(ADDRESS(ROW()+(0), COLUMN()+(-5), 1))*INDIRECT(ADDRESS(ROW()+(0), COLUMN()+(-2), 1))/100, 2)</f>
        <v>10.680000</v>
      </c>
      <c r="N21" s="17"/>
    </row>
    <row r="22" spans="1:14" ht="13.50" thickBot="1" customHeight="1">
      <c r="A22" s="6" t="s">
        <v>42</v>
      </c>
      <c r="B22" s="7"/>
      <c r="C22" s="8"/>
      <c r="D22" s="8"/>
      <c r="E22" s="8"/>
      <c r="F22" s="8"/>
      <c r="G22" s="8"/>
      <c r="H22" s="24" t="s">
        <v>43</v>
      </c>
      <c r="I22" s="24"/>
      <c r="J22" s="24"/>
      <c r="K22" s="25"/>
      <c r="L22" s="25"/>
      <c r="M22" s="26">
        <f ca="1">ROUND(SUM(INDIRECT(ADDRESS(ROW()+(-1), COLUMN()+(0), 1)),INDIRECT(ADDRESS(ROW()+(-3), COLUMN()+(0), 1)),INDIRECT(ADDRESS(ROW()+(-7), COLUMN()+(0), 1))), 2)</f>
        <v>544.730000</v>
      </c>
      <c r="N22" s="26"/>
    </row>
    <row r="25" spans="1:14" ht="13.50" thickBot="1" customHeight="1">
      <c r="A25" s="27" t="s">
        <v>44</v>
      </c>
      <c r="B25" s="27"/>
      <c r="C25" s="27"/>
      <c r="D25" s="27"/>
      <c r="E25" s="27"/>
      <c r="F25" s="27"/>
      <c r="G25" s="27" t="s">
        <v>45</v>
      </c>
      <c r="H25" s="27"/>
      <c r="I25" s="27"/>
      <c r="J25" s="27" t="s">
        <v>46</v>
      </c>
      <c r="K25" s="27"/>
      <c r="L25" s="27"/>
      <c r="M25" s="27"/>
      <c r="N25" s="27" t="s">
        <v>47</v>
      </c>
    </row>
    <row r="26" spans="1:14" ht="13.50" thickBot="1" customHeight="1">
      <c r="A26" s="28" t="s">
        <v>48</v>
      </c>
      <c r="B26" s="28"/>
      <c r="C26" s="28"/>
      <c r="D26" s="28"/>
      <c r="E26" s="28"/>
      <c r="F26" s="28"/>
      <c r="G26" s="29">
        <v>142010.000000</v>
      </c>
      <c r="H26" s="29"/>
      <c r="I26" s="29"/>
      <c r="J26" s="29">
        <v>1102010.000000</v>
      </c>
      <c r="K26" s="29"/>
      <c r="L26" s="29"/>
      <c r="M26" s="29"/>
      <c r="N26" s="29" t="s">
        <v>49</v>
      </c>
    </row>
    <row r="27" spans="1:14" ht="24.00" thickBot="1" customHeight="1">
      <c r="A27" s="30" t="s">
        <v>50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  <c r="N27" s="3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33.75" thickBot="1" customHeight="1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" ht="33.75" thickBot="1" customHeight="1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</sheetData>
  <mergeCells count="75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L15"/>
    <mergeCell ref="M15:N15"/>
    <mergeCell ref="C16:J16"/>
    <mergeCell ref="K16:L16"/>
    <mergeCell ref="M16:N16"/>
    <mergeCell ref="C17:G17"/>
    <mergeCell ref="H17:J17"/>
    <mergeCell ref="K17:L17"/>
    <mergeCell ref="M17:N17"/>
    <mergeCell ref="C18:G18"/>
    <mergeCell ref="H18:J18"/>
    <mergeCell ref="K18:L18"/>
    <mergeCell ref="M18:N18"/>
    <mergeCell ref="C19:G19"/>
    <mergeCell ref="H19:L19"/>
    <mergeCell ref="M19:N19"/>
    <mergeCell ref="C20:J20"/>
    <mergeCell ref="K20:L20"/>
    <mergeCell ref="M20:N20"/>
    <mergeCell ref="C21:G21"/>
    <mergeCell ref="H21:J21"/>
    <mergeCell ref="K21:L21"/>
    <mergeCell ref="M21:N21"/>
    <mergeCell ref="A22:G22"/>
    <mergeCell ref="H22:L22"/>
    <mergeCell ref="M22:N22"/>
    <mergeCell ref="A25:F25"/>
    <mergeCell ref="G25:I25"/>
    <mergeCell ref="J25:M25"/>
    <mergeCell ref="A26:F26"/>
    <mergeCell ref="G26:I27"/>
    <mergeCell ref="J26:M27"/>
    <mergeCell ref="N26:N27"/>
    <mergeCell ref="A27:F27"/>
    <mergeCell ref="A30:N30"/>
    <mergeCell ref="A31:N31"/>
    <mergeCell ref="A32:N32"/>
  </mergeCells>
  <pageMargins left="0.620079" right="0.472441" top="0.472441" bottom="0.472441" header="0.0" footer="0.0"/>
  <pageSetup paperSize="9" orientation="portrait"/>
  <rowBreaks count="0" manualBreakCount="0">
    </rowBreaks>
</worksheet>
</file>