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<sst xmlns="http://schemas.openxmlformats.org/spreadsheetml/2006/main" count="44" uniqueCount="44">
  <si>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</si>
  <si>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RCG070</t>
  </si>
  <si>
    <t xml:space="preserve">m²</t>
  </si>
  <si>
    <t xml:space="preserve">Sistema "LEVANTINA" de aplacado cerámico para fachadas.</t>
  </si>
  <si>
    <r>
      <rPr>
        <sz val="8.25"/>
        <color rgb="FF000000"/>
        <rFont val="Arial"/>
        <family val="2"/>
      </rPr>
      <t xml:space="preserve">Aplacado con baldosas de </t>
    </r>
    <r>
      <rPr>
        <b/>
        <sz val="8.25"/>
        <color rgb="FF000000"/>
        <rFont val="Arial"/>
        <family val="2"/>
      </rPr>
      <t xml:space="preserve">gres porcelánico de gran formato, Lámina Porcelánica Techlam® "LEVANTINA", de 3000x1000 mm y 3 mm de espesor, serie Basic, modelo Antracita, acabado brillo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adhesivo cementoso mejorado, C2 TE, con deslizamiento reducido y tiempo abierto ampliado, gris</t>
    </r>
    <r>
      <rPr>
        <sz val="8.25"/>
        <color rgb="FF000000"/>
        <rFont val="Arial"/>
        <family val="2"/>
      </rPr>
      <t xml:space="preserve">, sobre capa de regularización (no incluida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</si>
  <si>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</si>
  <si>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</si>
  <si>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</si>
  <si>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</si>
  <si>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</si>
  <si>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</si>
  <si>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</si>
  <si>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mt12pcl020aaab</t>
  </si>
  <si>
    <t xml:space="preserve">m²</t>
  </si>
  <si>
    <t xml:space="preserve">Baldosa de gres porcelánico de gran formato, Lámina Porcelánica Techlam® "LEVANTINA", de 3000x1000 mm y 3 mm de espesor, serie Basic, modelo Antracita, acabado brillo.</t>
  </si>
  <si>
    <t xml:space="preserve">mt09mcr021q</t>
  </si>
  <si>
    <t xml:space="preserve">kg</t>
  </si>
  <si>
    <t xml:space="preserve">Adhesivo cementoso mejorado, C2 TE, con deslizamiento reducido y tiempo abierto ampliado, según UNE-EN 12004, color gris.</t>
  </si>
  <si>
    <t xml:space="preserve">mt09mcr060a</t>
  </si>
  <si>
    <t xml:space="preserve">kg</t>
  </si>
  <si>
    <t xml:space="preserve">Mortero de juntas cementoso, CG1, para junta abierta entre 3 y 15 mm, según UNE-EN 13888.</t>
  </si>
  <si>
    <t xml:space="preserve">Subtotal materiales:</t>
  </si>
  <si>
    <t xml:space="preserve">Mano de obra</t>
  </si>
  <si>
    <t xml:space="preserve">mo014</t>
  </si>
  <si>
    <t xml:space="preserve">h</t>
  </si>
  <si>
    <t xml:space="preserve">Oficial 1ª montador de aplacados cerámicos.</t>
  </si>
  <si>
    <t xml:space="preserve">mo081</t>
  </si>
  <si>
    <t xml:space="preserve">h</t>
  </si>
  <si>
    <t xml:space="preserve">Ayudante montador de aplacados cerámicos.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</si>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</sst>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9" customWidth="1"/>
    <col min="2" max="2" width="7.31" customWidth="1"/>
    <col min="3" max="3" width="20.06" customWidth="1"/>
    <col min="4" max="4" width="27.71" customWidth="1"/>
    <col min="5" max="5" width="5.10" customWidth="1"/>
    <col min="6" max="6" width="3.23" customWidth="1"/>
    <col min="7" max="7" width="5.44" customWidth="1"/>
    <col min="8" max="8" width="4.25" customWidth="1"/>
    <col min="9" max="9" width="4.42" customWidth="1"/>
    <col min="10" max="10" width="5.10" customWidth="1"/>
    <col min="11" max="11" width="4.76" customWidth="1"/>
    <col min="12" max="12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  <c r="L3" s="5"/>
    </row>
    <row r="4" spans="1:12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  <c r="L4" s="8"/>
    </row>
    <row r="7" spans="1:12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/>
      <c r="J7" s="10" t="s">
        <v>9</v>
      </c>
      <c r="K7" s="10"/>
      <c r="L7" s="10" t="s">
        <v>10</v>
      </c>
    </row>
    <row r="8" spans="1:12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2"/>
      <c r="J8" s="11"/>
      <c r="K8" s="11"/>
      <c r="L8" s="11"/>
    </row>
    <row r="9" spans="1:12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4"/>
      <c r="J9" s="15">
        <v>24.570000</v>
      </c>
      <c r="K9" s="15"/>
      <c r="L9" s="15">
        <f ca="1">ROUND(INDIRECT(ADDRESS(ROW()+(0), COLUMN()+(-5), 1))*INDIRECT(ADDRESS(ROW()+(0), COLUMN()+(-2), 1)), 2)</f>
        <v>25.800000</v>
      </c>
    </row>
    <row r="10" spans="1:12" ht="24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4.000000</v>
      </c>
      <c r="H10" s="14"/>
      <c r="I10" s="14"/>
      <c r="J10" s="15">
        <v>0.600000</v>
      </c>
      <c r="K10" s="15"/>
      <c r="L10" s="15">
        <f ca="1">ROUND(INDIRECT(ADDRESS(ROW()+(0), COLUMN()+(-5), 1))*INDIRECT(ADDRESS(ROW()+(0), COLUMN()+(-2), 1)), 2)</f>
        <v>2.400000</v>
      </c>
    </row>
    <row r="11" spans="1:12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0.300000</v>
      </c>
      <c r="H11" s="16"/>
      <c r="I11" s="16"/>
      <c r="J11" s="17">
        <v>0.700000</v>
      </c>
      <c r="K11" s="17"/>
      <c r="L11" s="17">
        <f ca="1">ROUND(INDIRECT(ADDRESS(ROW()+(0), COLUMN()+(-5), 1))*INDIRECT(ADDRESS(ROW()+(0), COLUMN()+(-2), 1)), 2)</f>
        <v>0.210000</v>
      </c>
    </row>
    <row r="12" spans="1:12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12"/>
      <c r="L12" s="20">
        <f ca="1">ROUND(SUM(INDIRECT(ADDRESS(ROW()+(-1), COLUMN()+(0), 1)),INDIRECT(ADDRESS(ROW()+(-2), COLUMN()+(0), 1)),INDIRECT(ADDRESS(ROW()+(-3), COLUMN()+(0), 1))), 2)</f>
        <v>28.410000</v>
      </c>
    </row>
    <row r="13" spans="1:12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21"/>
      <c r="J13" s="18"/>
      <c r="K13" s="18"/>
      <c r="L13" s="18"/>
    </row>
    <row r="14" spans="1:12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0.476000</v>
      </c>
      <c r="H14" s="14"/>
      <c r="I14" s="14"/>
      <c r="J14" s="15">
        <v>17.970000</v>
      </c>
      <c r="K14" s="15"/>
      <c r="L14" s="15">
        <f ca="1">ROUND(INDIRECT(ADDRESS(ROW()+(0), COLUMN()+(-5), 1))*INDIRECT(ADDRESS(ROW()+(0), COLUMN()+(-2), 1)), 2)</f>
        <v>8.550000</v>
      </c>
    </row>
    <row r="15" spans="1:12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0.476000</v>
      </c>
      <c r="H15" s="16"/>
      <c r="I15" s="16"/>
      <c r="J15" s="17">
        <v>16.690000</v>
      </c>
      <c r="K15" s="17"/>
      <c r="L15" s="17">
        <f ca="1">ROUND(INDIRECT(ADDRESS(ROW()+(0), COLUMN()+(-5), 1))*INDIRECT(ADDRESS(ROW()+(0), COLUMN()+(-2), 1)), 2)</f>
        <v>7.940000</v>
      </c>
    </row>
    <row r="16" spans="1:12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12"/>
      <c r="L16" s="20">
        <f ca="1">ROUND(SUM(INDIRECT(ADDRESS(ROW()+(-1), COLUMN()+(0), 1)),INDIRECT(ADDRESS(ROW()+(-2), COLUMN()+(0), 1))), 2)</f>
        <v>16.490000</v>
      </c>
    </row>
    <row r="17" spans="1:12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21"/>
      <c r="J17" s="18"/>
      <c r="K17" s="18"/>
      <c r="L17" s="18"/>
    </row>
    <row r="18" spans="1:12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6"/>
      <c r="J18" s="17">
        <f ca="1">ROUND(SUM(INDIRECT(ADDRESS(ROW()+(-2), COLUMN()+(2), 1)),INDIRECT(ADDRESS(ROW()+(-6), COLUMN()+(2), 1))), 2)</f>
        <v>44.900000</v>
      </c>
      <c r="K18" s="17"/>
      <c r="L18" s="17">
        <f ca="1">ROUND(INDIRECT(ADDRESS(ROW()+(0), COLUMN()+(-5), 1))*INDIRECT(ADDRESS(ROW()+(0), COLUMN()+(-2), 1))/100, 2)</f>
        <v>0.900000</v>
      </c>
    </row>
    <row r="19" spans="1:12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4"/>
      <c r="J19" s="25"/>
      <c r="K19" s="25"/>
      <c r="L19" s="26">
        <f ca="1">ROUND(SUM(INDIRECT(ADDRESS(ROW()+(-1), COLUMN()+(0), 1)),INDIRECT(ADDRESS(ROW()+(-3), COLUMN()+(0), 1)),INDIRECT(ADDRESS(ROW()+(-7), COLUMN()+(0), 1))), 2)</f>
        <v>45.800000</v>
      </c>
    </row>
    <row r="22" spans="1:12" ht="13.50" thickBot="1" customHeight="1">
      <c r="A22" s="27" t="s">
        <v>35</v>
      </c>
      <c r="B22" s="27"/>
      <c r="C22" s="27"/>
      <c r="D22" s="27"/>
      <c r="E22" s="27"/>
      <c r="F22" s="27" t="s">
        <v>36</v>
      </c>
      <c r="G22" s="27"/>
      <c r="H22" s="27"/>
      <c r="I22" s="27" t="s">
        <v>37</v>
      </c>
      <c r="J22" s="27"/>
      <c r="K22" s="27"/>
      <c r="L22" s="27" t="s">
        <v>38</v>
      </c>
    </row>
    <row r="23" spans="1:12" ht="13.50" thickBot="1" customHeight="1">
      <c r="A23" s="28" t="s">
        <v>39</v>
      </c>
      <c r="B23" s="28"/>
      <c r="C23" s="28"/>
      <c r="D23" s="28"/>
      <c r="E23" s="28"/>
      <c r="F23" s="29">
        <v>142013.000000</v>
      </c>
      <c r="G23" s="29"/>
      <c r="H23" s="29"/>
      <c r="I23" s="29">
        <v>172013.000000</v>
      </c>
      <c r="J23" s="29"/>
      <c r="K23" s="29"/>
      <c r="L23" s="29">
        <v>3.000000</v>
      </c>
    </row>
    <row r="24" spans="1:12" ht="24.00" thickBot="1" customHeight="1">
      <c r="A24" s="30" t="s">
        <v>40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  <c r="L24" s="31"/>
    </row>
    <row r="27" spans="1:1" ht="33.75" thickBot="1" customHeight="1">
      <c r="A27" s="1" t="s">
        <v>41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</sheetData>
  <mergeCells count="50">
    <mergeCell ref="A1:L1"/>
    <mergeCell ref="A3:B3"/>
    <mergeCell ref="E3:G3"/>
    <mergeCell ref="H3:J3"/>
    <mergeCell ref="K3:L3"/>
    <mergeCell ref="A4:L4"/>
    <mergeCell ref="C7:F7"/>
    <mergeCell ref="G7:I7"/>
    <mergeCell ref="J7:K7"/>
    <mergeCell ref="C8:I8"/>
    <mergeCell ref="J8:K8"/>
    <mergeCell ref="C9:F9"/>
    <mergeCell ref="G9:I9"/>
    <mergeCell ref="J9:K9"/>
    <mergeCell ref="C10:F10"/>
    <mergeCell ref="G10:I10"/>
    <mergeCell ref="J10:K10"/>
    <mergeCell ref="C11:F11"/>
    <mergeCell ref="G11:I11"/>
    <mergeCell ref="J11:K11"/>
    <mergeCell ref="C12:F12"/>
    <mergeCell ref="G12:K12"/>
    <mergeCell ref="C13:I13"/>
    <mergeCell ref="J13:K13"/>
    <mergeCell ref="C14:F14"/>
    <mergeCell ref="G14:I14"/>
    <mergeCell ref="J14:K14"/>
    <mergeCell ref="C15:F15"/>
    <mergeCell ref="G15:I15"/>
    <mergeCell ref="J15:K15"/>
    <mergeCell ref="C16:F16"/>
    <mergeCell ref="G16:K16"/>
    <mergeCell ref="C17:I17"/>
    <mergeCell ref="J17:K17"/>
    <mergeCell ref="C18:F18"/>
    <mergeCell ref="G18:I18"/>
    <mergeCell ref="J18:K18"/>
    <mergeCell ref="A19:F19"/>
    <mergeCell ref="G19:K19"/>
    <mergeCell ref="A22:E22"/>
    <mergeCell ref="F22:H22"/>
    <mergeCell ref="I22:K22"/>
    <mergeCell ref="A23:E23"/>
    <mergeCell ref="F23:H24"/>
    <mergeCell ref="I23:K24"/>
    <mergeCell ref="L23:L24"/>
    <mergeCell ref="A24:E24"/>
    <mergeCell ref="A27:L27"/>
    <mergeCell ref="A28:L28"/>
    <mergeCell ref="A29:L29"/>
  </mergeCells>
  <pageMargins left="0.620079" right="0.472441" top="0.472441" bottom="0.472441" header="0.0" footer="0.0"/>
  <pageSetup paperSize="9" orientation="portrait"/>
  <rowBreaks count="0" manualBreakCount="0">
    </rowBreaks>
</worksheet>
</file>