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<sst xmlns="http://schemas.openxmlformats.org/spreadsheetml/2006/main" count="40" uniqueCount="40">
  <si>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</si>
  <si>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</si>
  <si>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</si>
  <si>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Arqueta de conexión eléctrica.</t>
  </si>
  <si>
    <r>
      <rPr>
        <b/>
        <sz val="8.25"/>
        <color rgb="FF000000"/>
        <rFont val="Arial"/>
        <family val="2"/>
      </rPr>
      <t xml:space="preserve">Arqueta de conexión eléctrica, prefabricada de hormigón, sin fondo, registrable, de 54x54x73 cm de medidas interiores</t>
    </r>
    <r>
      <rPr>
        <sz val="8.25"/>
        <color rgb="FF000000"/>
        <rFont val="Arial"/>
        <family val="2"/>
      </rPr>
      <t xml:space="preserve">, con </t>
    </r>
    <r>
      <rPr>
        <b/>
        <sz val="8.25"/>
        <color rgb="FF000000"/>
        <rFont val="Arial"/>
        <family val="2"/>
      </rPr>
      <t xml:space="preserve">marco de chapa galvanizada y tapa de hormigón armado aligerado, de 63,5x62,5 cm</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</si>
  <si>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</si>
  <si>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</si>
  <si>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</si>
  <si>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</si>
  <si>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</si>
  <si>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</si>
  <si>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</si>
  <si>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mt35arg100e</t>
  </si>
  <si>
    <t xml:space="preserve">Ud</t>
  </si>
  <si>
    <t xml:space="preserve">Arqueta de conexión eléctrica, prefabricada de hormigón, sin fondo, registrable, de 54x54x73 cm de medidas interiores, con paredes rebajadas para la entrada de tubos, capaz de soportar una carga de 400 kN.</t>
  </si>
  <si>
    <t xml:space="preserve">mt35arg105c</t>
  </si>
  <si>
    <t xml:space="preserve">Ud</t>
  </si>
  <si>
    <t xml:space="preserve">Marco de chapa galvanizada y tapa de hormigón armado aligerado, de 63,5x62,5 cm, para arqueta de conexión eléctrica, capaz de soportar una carga de 125 kN.</t>
  </si>
  <si>
    <t xml:space="preserve">mt01arr010a</t>
  </si>
  <si>
    <t xml:space="preserve">t</t>
  </si>
  <si>
    <t xml:space="preserve">Grava de cantera, de 19 a 25 mm de diámetro.</t>
  </si>
  <si>
    <t xml:space="preserve">Subtotal materiales:</t>
  </si>
  <si>
    <t xml:space="preserve">Equipo y maquinaria</t>
  </si>
  <si>
    <t xml:space="preserve">mq01ret020b</t>
  </si>
  <si>
    <t xml:space="preserve">h</t>
  </si>
  <si>
    <t xml:space="preserve">Retrocargadora sobre neumáticos, de 70 kW.</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</si>
  <si>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</si>
  <si>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</si>
  <si>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</si>
  <si>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</si>
  <si>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</si>
  <si>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</si>
  <si>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</si>
  <si>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</si>
  <si>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</si>
  <si>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</si>
  <si>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</si>
  <si>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</si>
  <si>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4,98€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</si>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</sst>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31" customWidth="1"/>
    <col min="3" max="3" width="18.02" customWidth="1"/>
    <col min="4" max="4" width="35.87" customWidth="1"/>
    <col min="5" max="5" width="3.23" customWidth="1"/>
    <col min="6" max="6" width="11.56" customWidth="1"/>
    <col min="7" max="7" width="1.87" customWidth="1"/>
    <col min="8" max="8" width="9.69" customWidth="1"/>
    <col min="9" max="9" width="2.55" customWidth="1"/>
    <col min="10" max="10" width="9.01"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10" t="s">
        <v>8</v>
      </c>
      <c r="F7" s="10"/>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4">
        <v>1.000000</v>
      </c>
      <c r="F9" s="14"/>
      <c r="G9" s="14"/>
      <c r="H9" s="15">
        <v>30.650000</v>
      </c>
      <c r="I9" s="15"/>
      <c r="J9" s="15">
        <f ca="1">ROUND(INDIRECT(ADDRESS(ROW()+(0), COLUMN()+(-5), 1))*INDIRECT(ADDRESS(ROW()+(0), COLUMN()+(-2), 1)), 2)</f>
        <v>30.650000</v>
      </c>
    </row>
    <row r="10" spans="1:10" ht="34.50" thickBot="1" customHeight="1">
      <c r="A10" s="1" t="s">
        <v>15</v>
      </c>
      <c r="B10" s="13" t="s">
        <v>16</v>
      </c>
      <c r="C10" s="1" t="s">
        <v>17</v>
      </c>
      <c r="D10" s="1"/>
      <c r="E10" s="14">
        <v>1.000000</v>
      </c>
      <c r="F10" s="14"/>
      <c r="G10" s="14"/>
      <c r="H10" s="15">
        <v>39.400000</v>
      </c>
      <c r="I10" s="15"/>
      <c r="J10" s="15">
        <f ca="1">ROUND(INDIRECT(ADDRESS(ROW()+(0), COLUMN()+(-5), 1))*INDIRECT(ADDRESS(ROW()+(0), COLUMN()+(-2), 1)), 2)</f>
        <v>39.400000</v>
      </c>
    </row>
    <row r="11" spans="1:10" ht="13.50" thickBot="1" customHeight="1">
      <c r="A11" s="1" t="s">
        <v>18</v>
      </c>
      <c r="B11" s="13" t="s">
        <v>19</v>
      </c>
      <c r="C11" s="1" t="s">
        <v>20</v>
      </c>
      <c r="D11" s="1"/>
      <c r="E11" s="16">
        <v>0.877000</v>
      </c>
      <c r="F11" s="16"/>
      <c r="G11" s="16"/>
      <c r="H11" s="17">
        <v>7.230000</v>
      </c>
      <c r="I11" s="17"/>
      <c r="J11" s="17">
        <f ca="1">ROUND(INDIRECT(ADDRESS(ROW()+(0), COLUMN()+(-5), 1))*INDIRECT(ADDRESS(ROW()+(0), COLUMN()+(-2), 1)), 2)</f>
        <v>6.340000</v>
      </c>
    </row>
    <row r="12" spans="1:10" ht="13.50" thickBot="1" customHeight="1">
      <c r="A12" s="18"/>
      <c r="B12" s="18"/>
      <c r="C12" s="18"/>
      <c r="D12" s="18"/>
      <c r="E12" s="12" t="s">
        <v>21</v>
      </c>
      <c r="F12" s="12"/>
      <c r="G12" s="12"/>
      <c r="H12" s="12"/>
      <c r="I12" s="12"/>
      <c r="J12" s="20">
        <f ca="1">ROUND(SUM(INDIRECT(ADDRESS(ROW()+(-1), COLUMN()+(0), 1)),INDIRECT(ADDRESS(ROW()+(-2), COLUMN()+(0), 1)),INDIRECT(ADDRESS(ROW()+(-3), COLUMN()+(0), 1))), 2)</f>
        <v>76.390000</v>
      </c>
    </row>
    <row r="13" spans="1:10" ht="13.50" thickBot="1" customHeight="1">
      <c r="A13" s="18">
        <v>2.000000</v>
      </c>
      <c r="B13" s="18"/>
      <c r="C13" s="21" t="s">
        <v>22</v>
      </c>
      <c r="D13" s="21"/>
      <c r="E13" s="21"/>
      <c r="F13" s="21"/>
      <c r="G13" s="21"/>
      <c r="H13" s="18"/>
      <c r="I13" s="18"/>
      <c r="J13" s="18"/>
    </row>
    <row r="14" spans="1:10" ht="13.50" thickBot="1" customHeight="1">
      <c r="A14" s="1" t="s">
        <v>23</v>
      </c>
      <c r="B14" s="13" t="s">
        <v>24</v>
      </c>
      <c r="C14" s="1" t="s">
        <v>25</v>
      </c>
      <c r="D14" s="1"/>
      <c r="E14" s="16">
        <v>0.084000</v>
      </c>
      <c r="F14" s="16"/>
      <c r="G14" s="16"/>
      <c r="H14" s="17">
        <v>36.430000</v>
      </c>
      <c r="I14" s="17"/>
      <c r="J14" s="17">
        <f ca="1">ROUND(INDIRECT(ADDRESS(ROW()+(0), COLUMN()+(-5), 1))*INDIRECT(ADDRESS(ROW()+(0), COLUMN()+(-2), 1)), 2)</f>
        <v>3.060000</v>
      </c>
    </row>
    <row r="15" spans="1:10" ht="13.50" thickBot="1" customHeight="1">
      <c r="A15" s="18"/>
      <c r="B15" s="18"/>
      <c r="C15" s="18"/>
      <c r="D15" s="18"/>
      <c r="E15" s="12" t="s">
        <v>26</v>
      </c>
      <c r="F15" s="12"/>
      <c r="G15" s="12"/>
      <c r="H15" s="12"/>
      <c r="I15" s="12"/>
      <c r="J15" s="20">
        <f ca="1">ROUND(SUM(INDIRECT(ADDRESS(ROW()+(-1), COLUMN()+(0), 1))), 2)</f>
        <v>3.060000</v>
      </c>
    </row>
    <row r="16" spans="1:10" ht="13.50" thickBot="1" customHeight="1">
      <c r="A16" s="18">
        <v>3.000000</v>
      </c>
      <c r="B16" s="18"/>
      <c r="C16" s="21" t="s">
        <v>27</v>
      </c>
      <c r="D16" s="21"/>
      <c r="E16" s="21"/>
      <c r="F16" s="21"/>
      <c r="G16" s="21"/>
      <c r="H16" s="18"/>
      <c r="I16" s="18"/>
      <c r="J16" s="18"/>
    </row>
    <row r="17" spans="1:10" ht="13.50" thickBot="1" customHeight="1">
      <c r="A17" s="1" t="s">
        <v>28</v>
      </c>
      <c r="B17" s="13" t="s">
        <v>29</v>
      </c>
      <c r="C17" s="1" t="s">
        <v>30</v>
      </c>
      <c r="D17" s="1"/>
      <c r="E17" s="14">
        <v>0.502000</v>
      </c>
      <c r="F17" s="14"/>
      <c r="G17" s="14"/>
      <c r="H17" s="15">
        <v>17.390000</v>
      </c>
      <c r="I17" s="15"/>
      <c r="J17" s="15">
        <f ca="1">ROUND(INDIRECT(ADDRESS(ROW()+(0), COLUMN()+(-5), 1))*INDIRECT(ADDRESS(ROW()+(0), COLUMN()+(-2), 1)), 2)</f>
        <v>8.730000</v>
      </c>
    </row>
    <row r="18" spans="1:10" ht="13.50" thickBot="1" customHeight="1">
      <c r="A18" s="1" t="s">
        <v>31</v>
      </c>
      <c r="B18" s="13" t="s">
        <v>32</v>
      </c>
      <c r="C18" s="1" t="s">
        <v>33</v>
      </c>
      <c r="D18" s="1"/>
      <c r="E18" s="16">
        <v>0.565000</v>
      </c>
      <c r="F18" s="16"/>
      <c r="G18" s="16"/>
      <c r="H18" s="17">
        <v>16.690000</v>
      </c>
      <c r="I18" s="17"/>
      <c r="J18" s="17">
        <f ca="1">ROUND(INDIRECT(ADDRESS(ROW()+(0), COLUMN()+(-5), 1))*INDIRECT(ADDRESS(ROW()+(0), COLUMN()+(-2), 1)), 2)</f>
        <v>9.430000</v>
      </c>
    </row>
    <row r="19" spans="1:10" ht="13.50" thickBot="1" customHeight="1">
      <c r="A19" s="18"/>
      <c r="B19" s="18"/>
      <c r="C19" s="18"/>
      <c r="D19" s="18"/>
      <c r="E19" s="12" t="s">
        <v>34</v>
      </c>
      <c r="F19" s="12"/>
      <c r="G19" s="12"/>
      <c r="H19" s="12"/>
      <c r="I19" s="12"/>
      <c r="J19" s="20">
        <f ca="1">ROUND(SUM(INDIRECT(ADDRESS(ROW()+(-1), COLUMN()+(0), 1)),INDIRECT(ADDRESS(ROW()+(-2), COLUMN()+(0), 1))), 2)</f>
        <v>18.160000</v>
      </c>
    </row>
    <row r="20" spans="1:10" ht="13.50" thickBot="1" customHeight="1">
      <c r="A20" s="18">
        <v>4.000000</v>
      </c>
      <c r="B20" s="18"/>
      <c r="C20" s="21" t="s">
        <v>35</v>
      </c>
      <c r="D20" s="21"/>
      <c r="E20" s="21"/>
      <c r="F20" s="21"/>
      <c r="G20" s="21"/>
      <c r="H20" s="18"/>
      <c r="I20" s="18"/>
      <c r="J20" s="18"/>
    </row>
    <row r="21" spans="1:10" ht="13.50" thickBot="1" customHeight="1">
      <c r="A21" s="22"/>
      <c r="B21" s="23" t="s">
        <v>36</v>
      </c>
      <c r="C21" s="22" t="s">
        <v>37</v>
      </c>
      <c r="D21" s="22"/>
      <c r="E21" s="16">
        <v>2.000000</v>
      </c>
      <c r="F21" s="16"/>
      <c r="G21" s="16"/>
      <c r="H21" s="17">
        <f ca="1">ROUND(SUM(INDIRECT(ADDRESS(ROW()+(-2), COLUMN()+(2), 1)),INDIRECT(ADDRESS(ROW()+(-6), COLUMN()+(2), 1)),INDIRECT(ADDRESS(ROW()+(-9), COLUMN()+(2), 1))), 2)</f>
        <v>97.610000</v>
      </c>
      <c r="I21" s="17"/>
      <c r="J21" s="17">
        <f ca="1">ROUND(INDIRECT(ADDRESS(ROW()+(0), COLUMN()+(-5), 1))*INDIRECT(ADDRESS(ROW()+(0), COLUMN()+(-2), 1))/100, 2)</f>
        <v>1.950000</v>
      </c>
    </row>
    <row r="22" spans="1:10" ht="13.50" thickBot="1" customHeight="1">
      <c r="A22" s="6" t="s">
        <v>38</v>
      </c>
      <c r="B22" s="7"/>
      <c r="C22" s="8"/>
      <c r="D22" s="8"/>
      <c r="E22" s="24" t="s">
        <v>39</v>
      </c>
      <c r="F22" s="24"/>
      <c r="G22" s="24"/>
      <c r="H22" s="25"/>
      <c r="I22" s="25"/>
      <c r="J22" s="26">
        <f ca="1">ROUND(SUM(INDIRECT(ADDRESS(ROW()+(-1), COLUMN()+(0), 1)),INDIRECT(ADDRESS(ROW()+(-3), COLUMN()+(0), 1)),INDIRECT(ADDRESS(ROW()+(-7), COLUMN()+(0), 1)),INDIRECT(ADDRESS(ROW()+(-10), COLUMN()+(0), 1))), 2)</f>
        <v>99.560000</v>
      </c>
    </row>
  </sheetData>
  <mergeCells count="46">
    <mergeCell ref="A1:J1"/>
    <mergeCell ref="A3:B3"/>
    <mergeCell ref="D3:E3"/>
    <mergeCell ref="G3:H3"/>
    <mergeCell ref="I3:J3"/>
    <mergeCell ref="A4:J4"/>
    <mergeCell ref="C7:D7"/>
    <mergeCell ref="E7:G7"/>
    <mergeCell ref="H7:I7"/>
    <mergeCell ref="C8:G8"/>
    <mergeCell ref="H8:I8"/>
    <mergeCell ref="C9:D9"/>
    <mergeCell ref="E9:G9"/>
    <mergeCell ref="H9:I9"/>
    <mergeCell ref="C10:D10"/>
    <mergeCell ref="E10:G10"/>
    <mergeCell ref="H10:I10"/>
    <mergeCell ref="C11:D11"/>
    <mergeCell ref="E11:G11"/>
    <mergeCell ref="H11:I11"/>
    <mergeCell ref="C12:D12"/>
    <mergeCell ref="E12:I12"/>
    <mergeCell ref="C13:G13"/>
    <mergeCell ref="H13:I13"/>
    <mergeCell ref="C14:D14"/>
    <mergeCell ref="E14:G14"/>
    <mergeCell ref="H14:I14"/>
    <mergeCell ref="C15:D15"/>
    <mergeCell ref="E15:I15"/>
    <mergeCell ref="C16:G16"/>
    <mergeCell ref="H16:I16"/>
    <mergeCell ref="C17:D17"/>
    <mergeCell ref="E17:G17"/>
    <mergeCell ref="H17:I17"/>
    <mergeCell ref="C18:D18"/>
    <mergeCell ref="E18:G18"/>
    <mergeCell ref="H18:I18"/>
    <mergeCell ref="C19:D19"/>
    <mergeCell ref="E19:I19"/>
    <mergeCell ref="C20:G20"/>
    <mergeCell ref="H20:I20"/>
    <mergeCell ref="C21:D21"/>
    <mergeCell ref="E21:G21"/>
    <mergeCell ref="H21:I21"/>
    <mergeCell ref="A22:D22"/>
    <mergeCell ref="E22:I22"/>
  </mergeCells>
  <pageMargins left="0.620079" right="0.472441" top="0.472441" bottom="0.472441" header="0.0" footer="0.0"/>
  <pageSetup paperSize="9" orientation="portrait"/>
  <rowBreaks count="0" manualBreakCount="0">
    </rowBreaks>
</worksheet>
</file>