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<sst xmlns="http://schemas.openxmlformats.org/spreadsheetml/2006/main" count="73" uniqueCount="73">
  <si>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</si>
  <si>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UIV010</t>
  </si>
  <si>
    <t xml:space="preserve">Ud</t>
  </si>
  <si>
    <t xml:space="preserve">Farola para alumbrado viario.</t>
  </si>
  <si>
    <r>
      <rPr>
        <sz val="8.25"/>
        <color rgb="FF000000"/>
        <rFont val="Arial"/>
        <family val="2"/>
      </rPr>
      <t xml:space="preserve">Farola para alumbrado viario compuesta de columna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 de altura, y luminaria decorativa con difusor de plástico y </t>
    </r>
    <r>
      <rPr>
        <b/>
        <sz val="8.25"/>
        <color rgb="FF000000"/>
        <rFont val="Arial"/>
        <family val="2"/>
      </rPr>
      <t xml:space="preserve">lámpara de vapor de sodio a alta presión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vatios.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</si>
  <si>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</si>
  <si>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</si>
  <si>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</si>
  <si>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</si>
  <si>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</si>
  <si>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</si>
  <si>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</si>
  <si>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mt34www030a</t>
  </si>
  <si>
    <t xml:space="preserve">Ud</t>
  </si>
  <si>
    <t xml:space="preserve">Cimentación con hormigón HM-20/P/20/I para anclaje de columna de 3 a 6 m de altura, incluso placa y pernos de anclaje.</t>
  </si>
  <si>
    <t xml:space="preserve">mt34www020</t>
  </si>
  <si>
    <t xml:space="preserve">Ud</t>
  </si>
  <si>
    <t xml:space="preserve">Arqueta de paso y derivación de 40x40x60 cm, provista de cerco y tapa de hierro fundido.</t>
  </si>
  <si>
    <t xml:space="preserve">mt34www040</t>
  </si>
  <si>
    <t xml:space="preserve">Ud</t>
  </si>
  <si>
    <t xml:space="preserve">Caja de conexión y protección, con fusibles.</t>
  </si>
  <si>
    <t xml:space="preserve">mt34www050</t>
  </si>
  <si>
    <t xml:space="preserve">m</t>
  </si>
  <si>
    <t xml:space="preserve">Conductor aislado de cobre para 0,6/1 kV de 2x2,5 mm².</t>
  </si>
  <si>
    <t xml:space="preserve">mt35ttc010b</t>
  </si>
  <si>
    <t xml:space="preserve">m</t>
  </si>
  <si>
    <t xml:space="preserve">Conductor de cobre desnudo, de 35 mm².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</si>
  <si>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</si>
  <si>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</si>
  <si>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</si>
  <si>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mt34xes010b</t>
  </si>
  <si>
    <t xml:space="preserve">Ud</t>
  </si>
  <si>
    <t xml:space="preserve">Columna recta de acero galvanizado, pintada, altura 4 m. Según UNE-EN 40-5.</t>
  </si>
  <si>
    <t xml:space="preserve">mt34est020a</t>
  </si>
  <si>
    <t xml:space="preserve">Ud</t>
  </si>
  <si>
    <t xml:space="preserve">Luminaria decorativa con difusor de plástico, con lámpara de vapor de sodio a alta presión, VSAP 70 W, forma troncopiramidal y acoplada al soporte.</t>
  </si>
  <si>
    <t xml:space="preserve">mt34www010</t>
  </si>
  <si>
    <t xml:space="preserve">Ud</t>
  </si>
  <si>
    <t xml:space="preserve">Material auxiliar para iluminación exterior.</t>
  </si>
  <si>
    <t xml:space="preserve">Subtotal materiales: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</si>
  <si>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</si>
  <si>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</si>
  <si>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</si>
  <si>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</si>
  <si>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</si>
  <si>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</si>
  <si>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</si>
  <si>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</si>
  <si>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</si>
  <si>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</si>
  <si>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</si>
  <si>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</si>
  <si>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</si>
  <si>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</si>
  <si>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</si>
  <si>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</si>
  <si>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</si>
  <si>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</si>
  <si>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</si>
  <si>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</si>
  <si>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</si>
  <si>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</si>
  <si>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</si>
  <si>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</si>
  <si>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</si>
  <si>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</si>
  <si>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</si>
  <si>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</si>
  <si>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40-5:2003</t>
  </si>
  <si>
    <t xml:space="preserve">Columnas y báculos de alumbrado. Parte 5: Requisitos para las columnas y báculos de alumbrado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</si>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</sst>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23" customWidth="1"/>
    <col min="3" max="3" width="6.63" customWidth="1"/>
    <col min="4" max="4" width="1.02" customWidth="1"/>
    <col min="5" max="5" width="50.15" customWidth="1"/>
    <col min="6" max="6" width="2.72" customWidth="1"/>
    <col min="7" max="7" width="13.43" customWidth="1"/>
    <col min="8" max="8" width="12.07" customWidth="1"/>
    <col min="9" max="9" width="0.68" customWidth="1"/>
    <col min="10" max="10" width="1.02" customWidth="1"/>
    <col min="11" max="11" width="1.87" customWidth="1"/>
    <col min="12" max="12" width="3.57" customWidth="1"/>
    <col min="13" max="13" width="3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/>
      <c r="H7" s="10" t="s">
        <v>9</v>
      </c>
      <c r="I7" s="10"/>
      <c r="J7" s="10" t="s">
        <v>10</v>
      </c>
      <c r="K7" s="10"/>
      <c r="L7" s="10"/>
      <c r="M7" s="10"/>
    </row>
    <row r="8" spans="1:13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1"/>
      <c r="I8" s="11"/>
      <c r="J8" s="11"/>
      <c r="K8" s="11"/>
      <c r="L8" s="11"/>
      <c r="M8" s="11"/>
    </row>
    <row r="9" spans="1:13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4"/>
      <c r="H9" s="15">
        <v>83.500000</v>
      </c>
      <c r="I9" s="15"/>
      <c r="J9" s="15">
        <f ca="1">ROUND(INDIRECT(ADDRESS(ROW()+(0), COLUMN()+(-4), 1))*INDIRECT(ADDRESS(ROW()+(0), COLUMN()+(-2), 1)), 2)</f>
        <v>83.500000</v>
      </c>
      <c r="K9" s="15"/>
      <c r="L9" s="15"/>
      <c r="M9" s="15"/>
    </row>
    <row r="10" spans="1:13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4"/>
      <c r="H10" s="15">
        <v>73.900000</v>
      </c>
      <c r="I10" s="15"/>
      <c r="J10" s="15">
        <f ca="1">ROUND(INDIRECT(ADDRESS(ROW()+(0), COLUMN()+(-4), 1))*INDIRECT(ADDRESS(ROW()+(0), COLUMN()+(-2), 1)), 2)</f>
        <v>73.900000</v>
      </c>
      <c r="K10" s="15"/>
      <c r="L10" s="15"/>
      <c r="M10" s="15"/>
    </row>
    <row r="11" spans="1:13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1.000000</v>
      </c>
      <c r="G11" s="14"/>
      <c r="H11" s="15">
        <v>6.010000</v>
      </c>
      <c r="I11" s="15"/>
      <c r="J11" s="15">
        <f ca="1">ROUND(INDIRECT(ADDRESS(ROW()+(0), COLUMN()+(-4), 1))*INDIRECT(ADDRESS(ROW()+(0), COLUMN()+(-2), 1)), 2)</f>
        <v>6.010000</v>
      </c>
      <c r="K11" s="15"/>
      <c r="L11" s="15"/>
      <c r="M11" s="15"/>
    </row>
    <row r="12" spans="1:13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6.000000</v>
      </c>
      <c r="G12" s="14"/>
      <c r="H12" s="15">
        <v>0.420000</v>
      </c>
      <c r="I12" s="15"/>
      <c r="J12" s="15">
        <f ca="1">ROUND(INDIRECT(ADDRESS(ROW()+(0), COLUMN()+(-4), 1))*INDIRECT(ADDRESS(ROW()+(0), COLUMN()+(-2), 1)), 2)</f>
        <v>2.520000</v>
      </c>
      <c r="K12" s="15"/>
      <c r="L12" s="15"/>
      <c r="M12" s="15"/>
    </row>
    <row r="13" spans="1:13" ht="13.5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2.000000</v>
      </c>
      <c r="G13" s="14"/>
      <c r="H13" s="15">
        <v>2.810000</v>
      </c>
      <c r="I13" s="15"/>
      <c r="J13" s="15">
        <f ca="1">ROUND(INDIRECT(ADDRESS(ROW()+(0), COLUMN()+(-4), 1))*INDIRECT(ADDRESS(ROW()+(0), COLUMN()+(-2), 1)), 2)</f>
        <v>5.620000</v>
      </c>
      <c r="K13" s="15"/>
      <c r="L13" s="15"/>
      <c r="M13" s="15"/>
    </row>
    <row r="14" spans="1:13" ht="34.5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1.000000</v>
      </c>
      <c r="G14" s="14"/>
      <c r="H14" s="15">
        <v>16.000000</v>
      </c>
      <c r="I14" s="15"/>
      <c r="J14" s="15">
        <f ca="1">ROUND(INDIRECT(ADDRESS(ROW()+(0), COLUMN()+(-4), 1))*INDIRECT(ADDRESS(ROW()+(0), COLUMN()+(-2), 1)), 2)</f>
        <v>16.000000</v>
      </c>
      <c r="K14" s="15"/>
      <c r="L14" s="15"/>
      <c r="M14" s="15"/>
    </row>
    <row r="15" spans="1:13" ht="24.0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1.000000</v>
      </c>
      <c r="G15" s="14"/>
      <c r="H15" s="15">
        <v>169.760000</v>
      </c>
      <c r="I15" s="15"/>
      <c r="J15" s="15">
        <f ca="1">ROUND(INDIRECT(ADDRESS(ROW()+(0), COLUMN()+(-4), 1))*INDIRECT(ADDRESS(ROW()+(0), COLUMN()+(-2), 1)), 2)</f>
        <v>169.760000</v>
      </c>
      <c r="K15" s="15"/>
      <c r="L15" s="15"/>
      <c r="M15" s="15"/>
    </row>
    <row r="16" spans="1:13" ht="34.5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1.000000</v>
      </c>
      <c r="G16" s="14"/>
      <c r="H16" s="15">
        <v>97.290000</v>
      </c>
      <c r="I16" s="15"/>
      <c r="J16" s="15">
        <f ca="1">ROUND(INDIRECT(ADDRESS(ROW()+(0), COLUMN()+(-4), 1))*INDIRECT(ADDRESS(ROW()+(0), COLUMN()+(-2), 1)), 2)</f>
        <v>97.290000</v>
      </c>
      <c r="K16" s="15"/>
      <c r="L16" s="15"/>
      <c r="M16" s="15"/>
    </row>
    <row r="17" spans="1:13" ht="13.5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1.000000</v>
      </c>
      <c r="G17" s="16"/>
      <c r="H17" s="17">
        <v>0.810000</v>
      </c>
      <c r="I17" s="17"/>
      <c r="J17" s="17">
        <f ca="1">ROUND(INDIRECT(ADDRESS(ROW()+(0), COLUMN()+(-4), 1))*INDIRECT(ADDRESS(ROW()+(0), COLUMN()+(-2), 1)), 2)</f>
        <v>0.810000</v>
      </c>
      <c r="K17" s="17"/>
      <c r="L17" s="17"/>
      <c r="M17" s="17"/>
    </row>
    <row r="18" spans="1:13" ht="13.5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12"/>
      <c r="J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455.410000</v>
      </c>
      <c r="K18" s="20"/>
      <c r="L18" s="20"/>
      <c r="M18" s="20"/>
    </row>
    <row r="19" spans="1:13" ht="13.50" thickBot="1" customHeight="1">
      <c r="A19" s="18">
        <v>2.000000</v>
      </c>
      <c r="B19" s="18"/>
      <c r="C19" s="18"/>
      <c r="D19" s="18"/>
      <c r="E19" s="21" t="s">
        <v>40</v>
      </c>
      <c r="F19" s="21"/>
      <c r="G19" s="21"/>
      <c r="H19" s="18"/>
      <c r="I19" s="18"/>
      <c r="J19" s="18"/>
      <c r="K19" s="18"/>
      <c r="L19" s="18"/>
      <c r="M19" s="18"/>
    </row>
    <row r="20" spans="1:13" ht="13.5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1.007000</v>
      </c>
      <c r="G20" s="16"/>
      <c r="H20" s="17">
        <v>58.440000</v>
      </c>
      <c r="I20" s="17"/>
      <c r="J20" s="17">
        <f ca="1">ROUND(INDIRECT(ADDRESS(ROW()+(0), COLUMN()+(-4), 1))*INDIRECT(ADDRESS(ROW()+(0), COLUMN()+(-2), 1)), 2)</f>
        <v>58.850000</v>
      </c>
      <c r="K20" s="17"/>
      <c r="L20" s="17"/>
      <c r="M20" s="17"/>
    </row>
    <row r="21" spans="1:13" ht="13.50" thickBot="1" customHeight="1">
      <c r="A21" s="18"/>
      <c r="B21" s="18"/>
      <c r="C21" s="18"/>
      <c r="D21" s="18"/>
      <c r="E21" s="18"/>
      <c r="F21" s="12" t="s">
        <v>44</v>
      </c>
      <c r="G21" s="12"/>
      <c r="H21" s="12"/>
      <c r="I21" s="12"/>
      <c r="J21" s="20">
        <f ca="1">ROUND(SUM(INDIRECT(ADDRESS(ROW()+(-1), COLUMN()+(0), 1))), 2)</f>
        <v>58.850000</v>
      </c>
      <c r="K21" s="20"/>
      <c r="L21" s="20"/>
      <c r="M21" s="20"/>
    </row>
    <row r="22" spans="1:13" ht="13.50" thickBot="1" customHeight="1">
      <c r="A22" s="18">
        <v>3.000000</v>
      </c>
      <c r="B22" s="18"/>
      <c r="C22" s="18"/>
      <c r="D22" s="18"/>
      <c r="E22" s="21" t="s">
        <v>45</v>
      </c>
      <c r="F22" s="21"/>
      <c r="G22" s="21"/>
      <c r="H22" s="18"/>
      <c r="I22" s="18"/>
      <c r="J22" s="18"/>
      <c r="K22" s="18"/>
      <c r="L22" s="18"/>
      <c r="M22" s="18"/>
    </row>
    <row r="23" spans="1:13" ht="13.5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1.605000</v>
      </c>
      <c r="G23" s="14"/>
      <c r="H23" s="15">
        <v>17.390000</v>
      </c>
      <c r="I23" s="15"/>
      <c r="J23" s="15">
        <f ca="1">ROUND(INDIRECT(ADDRESS(ROW()+(0), COLUMN()+(-4), 1))*INDIRECT(ADDRESS(ROW()+(0), COLUMN()+(-2), 1)), 2)</f>
        <v>27.910000</v>
      </c>
      <c r="K23" s="15"/>
      <c r="L23" s="15"/>
      <c r="M23" s="15"/>
    </row>
    <row r="24" spans="1:13" ht="13.5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4">
        <v>1.605000</v>
      </c>
      <c r="G24" s="14"/>
      <c r="H24" s="15">
        <v>16.690000</v>
      </c>
      <c r="I24" s="15"/>
      <c r="J24" s="15">
        <f ca="1">ROUND(INDIRECT(ADDRESS(ROW()+(0), COLUMN()+(-4), 1))*INDIRECT(ADDRESS(ROW()+(0), COLUMN()+(-2), 1)), 2)</f>
        <v>26.790000</v>
      </c>
      <c r="K24" s="15"/>
      <c r="L24" s="15"/>
      <c r="M24" s="15"/>
    </row>
    <row r="25" spans="1:13" ht="13.50" thickBot="1" customHeight="1">
      <c r="A25" s="1" t="s">
        <v>52</v>
      </c>
      <c r="B25" s="1"/>
      <c r="C25" s="13" t="s">
        <v>53</v>
      </c>
      <c r="D25" s="13"/>
      <c r="E25" s="1" t="s">
        <v>54</v>
      </c>
      <c r="F25" s="14">
        <v>0.702000</v>
      </c>
      <c r="G25" s="14"/>
      <c r="H25" s="15">
        <v>17.970000</v>
      </c>
      <c r="I25" s="15"/>
      <c r="J25" s="15">
        <f ca="1">ROUND(INDIRECT(ADDRESS(ROW()+(0), COLUMN()+(-4), 1))*INDIRECT(ADDRESS(ROW()+(0), COLUMN()+(-2), 1)), 2)</f>
        <v>12.610000</v>
      </c>
      <c r="K25" s="15"/>
      <c r="L25" s="15"/>
      <c r="M25" s="15"/>
    </row>
    <row r="26" spans="1:13" ht="13.50" thickBot="1" customHeight="1">
      <c r="A26" s="1" t="s">
        <v>55</v>
      </c>
      <c r="B26" s="1"/>
      <c r="C26" s="13" t="s">
        <v>56</v>
      </c>
      <c r="D26" s="13"/>
      <c r="E26" s="1" t="s">
        <v>57</v>
      </c>
      <c r="F26" s="16">
        <v>0.702000</v>
      </c>
      <c r="G26" s="16"/>
      <c r="H26" s="17">
        <v>16.670000</v>
      </c>
      <c r="I26" s="17"/>
      <c r="J26" s="17">
        <f ca="1">ROUND(INDIRECT(ADDRESS(ROW()+(0), COLUMN()+(-4), 1))*INDIRECT(ADDRESS(ROW()+(0), COLUMN()+(-2), 1)), 2)</f>
        <v>11.700000</v>
      </c>
      <c r="K26" s="17"/>
      <c r="L26" s="17"/>
      <c r="M26" s="17"/>
    </row>
    <row r="27" spans="1:13" ht="13.50" thickBot="1" customHeight="1">
      <c r="A27" s="18"/>
      <c r="B27" s="18"/>
      <c r="C27" s="18"/>
      <c r="D27" s="18"/>
      <c r="E27" s="18"/>
      <c r="F27" s="12" t="s">
        <v>58</v>
      </c>
      <c r="G27" s="12"/>
      <c r="H27" s="12"/>
      <c r="I27" s="12"/>
      <c r="J27" s="20">
        <f ca="1">ROUND(SUM(INDIRECT(ADDRESS(ROW()+(-1), COLUMN()+(0), 1)),INDIRECT(ADDRESS(ROW()+(-2), COLUMN()+(0), 1)),INDIRECT(ADDRESS(ROW()+(-3), COLUMN()+(0), 1)),INDIRECT(ADDRESS(ROW()+(-4), COLUMN()+(0), 1))), 2)</f>
        <v>79.010000</v>
      </c>
      <c r="K27" s="20"/>
      <c r="L27" s="20"/>
      <c r="M27" s="20"/>
    </row>
    <row r="28" spans="1:13" ht="13.50" thickBot="1" customHeight="1">
      <c r="A28" s="18">
        <v>4.000000</v>
      </c>
      <c r="B28" s="18"/>
      <c r="C28" s="18"/>
      <c r="D28" s="18"/>
      <c r="E28" s="21" t="s">
        <v>59</v>
      </c>
      <c r="F28" s="21"/>
      <c r="G28" s="21"/>
      <c r="H28" s="18"/>
      <c r="I28" s="18"/>
      <c r="J28" s="18"/>
      <c r="K28" s="18"/>
      <c r="L28" s="18"/>
      <c r="M28" s="18"/>
    </row>
    <row r="29" spans="1:13" ht="13.50" thickBot="1" customHeight="1">
      <c r="A29" s="22"/>
      <c r="B29" s="22"/>
      <c r="C29" s="23" t="s">
        <v>60</v>
      </c>
      <c r="D29" s="23"/>
      <c r="E29" s="22" t="s">
        <v>61</v>
      </c>
      <c r="F29" s="16">
        <v>2.000000</v>
      </c>
      <c r="G29" s="16"/>
      <c r="H29" s="17">
        <f ca="1">ROUND(SUM(INDIRECT(ADDRESS(ROW()+(-2), COLUMN()+(2), 1)),INDIRECT(ADDRESS(ROW()+(-8), COLUMN()+(2), 1)),INDIRECT(ADDRESS(ROW()+(-11), COLUMN()+(2), 1))), 2)</f>
        <v>593.270000</v>
      </c>
      <c r="I29" s="17"/>
      <c r="J29" s="17">
        <f ca="1">ROUND(INDIRECT(ADDRESS(ROW()+(0), COLUMN()+(-4), 1))*INDIRECT(ADDRESS(ROW()+(0), COLUMN()+(-2), 1))/100, 2)</f>
        <v>11.870000</v>
      </c>
      <c r="K29" s="17"/>
      <c r="L29" s="17"/>
      <c r="M29" s="17"/>
    </row>
    <row r="30" spans="1:13" ht="13.50" thickBot="1" customHeight="1">
      <c r="A30" s="6" t="s">
        <v>62</v>
      </c>
      <c r="B30" s="6"/>
      <c r="C30" s="7"/>
      <c r="D30" s="7"/>
      <c r="E30" s="8"/>
      <c r="F30" s="24" t="s">
        <v>63</v>
      </c>
      <c r="G30" s="24"/>
      <c r="H30" s="25"/>
      <c r="I30" s="25"/>
      <c r="J30" s="26">
        <f ca="1">ROUND(SUM(INDIRECT(ADDRESS(ROW()+(-1), COLUMN()+(0), 1)),INDIRECT(ADDRESS(ROW()+(-3), COLUMN()+(0), 1)),INDIRECT(ADDRESS(ROW()+(-9), COLUMN()+(0), 1)),INDIRECT(ADDRESS(ROW()+(-12), COLUMN()+(0), 1))), 2)</f>
        <v>605.140000</v>
      </c>
      <c r="K30" s="26"/>
      <c r="L30" s="26"/>
      <c r="M30" s="26"/>
    </row>
    <row r="33" spans="1:13" ht="13.50" thickBot="1" customHeight="1">
      <c r="A33" s="27" t="s">
        <v>64</v>
      </c>
      <c r="B33" s="27"/>
      <c r="C33" s="27"/>
      <c r="D33" s="27"/>
      <c r="E33" s="27"/>
      <c r="F33" s="27"/>
      <c r="G33" s="27" t="s">
        <v>65</v>
      </c>
      <c r="H33" s="27" t="s">
        <v>66</v>
      </c>
      <c r="I33" s="27"/>
      <c r="J33" s="27"/>
      <c r="K33" s="27" t="s">
        <v>67</v>
      </c>
      <c r="L33" s="27"/>
      <c r="M33" s="27"/>
    </row>
    <row r="34" spans="1:13" ht="13.50" thickBot="1" customHeight="1">
      <c r="A34" s="28" t="s">
        <v>68</v>
      </c>
      <c r="B34" s="28"/>
      <c r="C34" s="28"/>
      <c r="D34" s="28"/>
      <c r="E34" s="28"/>
      <c r="F34" s="28"/>
      <c r="G34" s="29">
        <v>122003.000000</v>
      </c>
      <c r="H34" s="29">
        <v>122005.000000</v>
      </c>
      <c r="I34" s="29"/>
      <c r="J34" s="29"/>
      <c r="K34" s="29">
        <v>1.000000</v>
      </c>
      <c r="L34" s="29"/>
      <c r="M34" s="29"/>
    </row>
    <row r="35" spans="1:13" ht="24.00" thickBot="1" customHeight="1">
      <c r="A35" s="30" t="s">
        <v>69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33.75" thickBot="1" customHeight="1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" ht="33.75" thickBot="1" customHeight="1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mergeCells count="131">
    <mergeCell ref="A1:M1"/>
    <mergeCell ref="B3:C3"/>
    <mergeCell ref="D3:H3"/>
    <mergeCell ref="I3:K3"/>
    <mergeCell ref="A4:M4"/>
    <mergeCell ref="A7:B7"/>
    <mergeCell ref="C7:D7"/>
    <mergeCell ref="F7:G7"/>
    <mergeCell ref="H7:I7"/>
    <mergeCell ref="J7:M7"/>
    <mergeCell ref="A8:B8"/>
    <mergeCell ref="C8:D8"/>
    <mergeCell ref="E8:G8"/>
    <mergeCell ref="H8:I8"/>
    <mergeCell ref="J8:M8"/>
    <mergeCell ref="A9:B9"/>
    <mergeCell ref="C9:D9"/>
    <mergeCell ref="F9:G9"/>
    <mergeCell ref="H9:I9"/>
    <mergeCell ref="J9:M9"/>
    <mergeCell ref="A10:B10"/>
    <mergeCell ref="C10:D10"/>
    <mergeCell ref="F10:G10"/>
    <mergeCell ref="H10:I10"/>
    <mergeCell ref="J10:M10"/>
    <mergeCell ref="A11:B11"/>
    <mergeCell ref="C11:D11"/>
    <mergeCell ref="F11:G11"/>
    <mergeCell ref="H11:I11"/>
    <mergeCell ref="J11:M11"/>
    <mergeCell ref="A12:B12"/>
    <mergeCell ref="C12:D12"/>
    <mergeCell ref="F12:G12"/>
    <mergeCell ref="H12:I12"/>
    <mergeCell ref="J12:M12"/>
    <mergeCell ref="A13:B13"/>
    <mergeCell ref="C13:D13"/>
    <mergeCell ref="F13:G13"/>
    <mergeCell ref="H13:I13"/>
    <mergeCell ref="J13:M13"/>
    <mergeCell ref="A14:B14"/>
    <mergeCell ref="C14:D14"/>
    <mergeCell ref="F14:G14"/>
    <mergeCell ref="H14:I14"/>
    <mergeCell ref="J14:M14"/>
    <mergeCell ref="A15:B15"/>
    <mergeCell ref="C15:D15"/>
    <mergeCell ref="F15:G15"/>
    <mergeCell ref="H15:I15"/>
    <mergeCell ref="J15:M15"/>
    <mergeCell ref="A16:B16"/>
    <mergeCell ref="C16:D16"/>
    <mergeCell ref="F16:G16"/>
    <mergeCell ref="H16:I16"/>
    <mergeCell ref="J16:M16"/>
    <mergeCell ref="A17:B17"/>
    <mergeCell ref="C17:D17"/>
    <mergeCell ref="F17:G17"/>
    <mergeCell ref="H17:I17"/>
    <mergeCell ref="J17:M17"/>
    <mergeCell ref="A18:B18"/>
    <mergeCell ref="C18:D18"/>
    <mergeCell ref="F18:I18"/>
    <mergeCell ref="J18:M18"/>
    <mergeCell ref="A19:B19"/>
    <mergeCell ref="C19:D19"/>
    <mergeCell ref="E19:G19"/>
    <mergeCell ref="H19:I19"/>
    <mergeCell ref="J19:M19"/>
    <mergeCell ref="A20:B20"/>
    <mergeCell ref="C20:D20"/>
    <mergeCell ref="F20:G20"/>
    <mergeCell ref="H20:I20"/>
    <mergeCell ref="J20:M20"/>
    <mergeCell ref="A21:B21"/>
    <mergeCell ref="C21:D21"/>
    <mergeCell ref="F21:I21"/>
    <mergeCell ref="J21:M21"/>
    <mergeCell ref="A22:B22"/>
    <mergeCell ref="C22:D22"/>
    <mergeCell ref="E22:G22"/>
    <mergeCell ref="H22:I22"/>
    <mergeCell ref="J22:M22"/>
    <mergeCell ref="A23:B23"/>
    <mergeCell ref="C23:D23"/>
    <mergeCell ref="F23:G23"/>
    <mergeCell ref="H23:I23"/>
    <mergeCell ref="J23:M23"/>
    <mergeCell ref="A24:B24"/>
    <mergeCell ref="C24:D24"/>
    <mergeCell ref="F24:G24"/>
    <mergeCell ref="H24:I24"/>
    <mergeCell ref="J24:M24"/>
    <mergeCell ref="A25:B25"/>
    <mergeCell ref="C25:D25"/>
    <mergeCell ref="F25:G25"/>
    <mergeCell ref="H25:I25"/>
    <mergeCell ref="J25:M25"/>
    <mergeCell ref="A26:B26"/>
    <mergeCell ref="C26:D26"/>
    <mergeCell ref="F26:G26"/>
    <mergeCell ref="H26:I26"/>
    <mergeCell ref="J26:M26"/>
    <mergeCell ref="A27:B27"/>
    <mergeCell ref="C27:D27"/>
    <mergeCell ref="F27:I27"/>
    <mergeCell ref="J27:M27"/>
    <mergeCell ref="A28:B28"/>
    <mergeCell ref="C28:D28"/>
    <mergeCell ref="E28:G28"/>
    <mergeCell ref="H28:I28"/>
    <mergeCell ref="J28:M28"/>
    <mergeCell ref="A29:B29"/>
    <mergeCell ref="C29:D29"/>
    <mergeCell ref="F29:G29"/>
    <mergeCell ref="H29:I29"/>
    <mergeCell ref="J29:M29"/>
    <mergeCell ref="A30:E30"/>
    <mergeCell ref="F30:I30"/>
    <mergeCell ref="J30:M30"/>
    <mergeCell ref="A33:F33"/>
    <mergeCell ref="H33:J33"/>
    <mergeCell ref="K33:M33"/>
    <mergeCell ref="A34:F34"/>
    <mergeCell ref="G34:G35"/>
    <mergeCell ref="H34:J35"/>
    <mergeCell ref="K34:M35"/>
    <mergeCell ref="A35:F35"/>
    <mergeCell ref="A38:M38"/>
    <mergeCell ref="A39:M39"/>
    <mergeCell ref="A40:M40"/>
  </mergeCells>
  <pageMargins left="0.620079" right="0.472441" top="0.472441" bottom="0.472441" header="0.0" footer="0.0"/>
  <pageSetup paperSize="9" orientation="portrait"/>
  <rowBreaks count="0" manualBreakCount="0">
    </rowBreaks>
</worksheet>
</file>