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<sst xmlns="http://schemas.openxmlformats.org/spreadsheetml/2006/main" count="34" uniqueCount="34">
  <si>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</si>
  <si>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USE020</t>
  </si>
  <si>
    <t xml:space="preserve">Ud</t>
  </si>
  <si>
    <t xml:space="preserve">Estación depuradora de aguas grises.</t>
  </si>
  <si>
    <r>
      <rPr>
        <sz val="8.25"/>
        <color rgb="FF000000"/>
        <rFont val="Arial"/>
        <family val="2"/>
      </rPr>
      <t xml:space="preserve">Estación depuradora de aguas grises domésticas de baja contaminación, con capacidad para 320 usuarios (H.E.).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</si>
  <si>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</si>
  <si>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</si>
  <si>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</si>
  <si>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</si>
  <si>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</si>
  <si>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</si>
  <si>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</si>
  <si>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mt46feb010ll</t>
  </si>
  <si>
    <t xml:space="preserve">Ud</t>
  </si>
  <si>
    <t xml:space="preserve">Estación depuradora de aguas grises domésticas de baja contaminación, con capacidad para 320 usuarios (H.E.), compuesta de filtro de polietileno para gruesos, dos bombas de filtrado y lavado a contracorriente, filtro dual automático de alto rendimiento, electroválvula, dos depósitos de poliéster de sección circular de 10 m³ cada uno, bomba de oxigenación, equipo de rayos ultravioletas, depósito de polietileno con bomba para dosificación de colorante, válvulas, interruptores de nivel, rebosadero con tubería de desagüe, cuadro eléctrico y bancada.</t>
  </si>
  <si>
    <t xml:space="preserve">Subtotal materiales:</t>
  </si>
  <si>
    <t xml:space="preserve">Equipo y maquinaria</t>
  </si>
  <si>
    <t xml:space="preserve">mq04cag010a</t>
  </si>
  <si>
    <t xml:space="preserve">h</t>
  </si>
  <si>
    <t xml:space="preserve">Camión con grúa de hasta 6 t.</t>
  </si>
  <si>
    <t xml:space="preserve">Subtotal equipo y maquinaria:</t>
  </si>
  <si>
    <t xml:space="preserve">Mano de obra</t>
  </si>
  <si>
    <t xml:space="preserve">mo008</t>
  </si>
  <si>
    <t xml:space="preserve">h</t>
  </si>
  <si>
    <t xml:space="preserve">Oficial 1ª fontanero.</t>
  </si>
  <si>
    <t xml:space="preserve">mo107</t>
  </si>
  <si>
    <t xml:space="preserve">h</t>
  </si>
  <si>
    <t xml:space="preserve">Ayudante fontanero.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</si>
  <si>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</si>
  <si>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</si>
  <si>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</si>
  <si>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</si>
  <si>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48.155,12€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</si>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</sst>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10" customWidth="1"/>
    <col min="3" max="3" width="1.02" customWidth="1"/>
    <col min="4" max="4" width="6.63" customWidth="1"/>
    <col min="5" max="5" width="66.47" customWidth="1"/>
    <col min="6" max="6" width="14.79" customWidth="1"/>
    <col min="7" max="7" width="14.11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87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30543.4</v>
      </c>
      <c r="H10" s="14">
        <f ca="1">ROUND(INDIRECT(ADDRESS(ROW()+(0), COLUMN()+(-2), 1))*INDIRECT(ADDRESS(ROW()+(0), COLUMN()+(-1), 1)), 2)</f>
        <v>30543.4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30543.4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2</v>
      </c>
      <c r="G13" s="14">
        <v>49.45</v>
      </c>
      <c r="H13" s="14">
        <f ca="1">ROUND(INDIRECT(ADDRESS(ROW()+(0), COLUMN()+(-2), 1))*INDIRECT(ADDRESS(ROW()+(0), COLUMN()+(-1), 1)), 2)</f>
        <v>98.9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98.9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" t="s">
        <v>22</v>
      </c>
      <c r="B16" s="1"/>
      <c r="C16" s="10" t="s">
        <v>23</v>
      </c>
      <c r="D16" s="10"/>
      <c r="E16" s="1" t="s">
        <v>24</v>
      </c>
      <c r="F16" s="11">
        <v>6.015</v>
      </c>
      <c r="G16" s="13">
        <v>19.48</v>
      </c>
      <c r="H16" s="13">
        <f ca="1">ROUND(INDIRECT(ADDRESS(ROW()+(0), COLUMN()+(-2), 1))*INDIRECT(ADDRESS(ROW()+(0), COLUMN()+(-1), 1)), 2)</f>
        <v>117.17</v>
      </c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2">
        <v>6.015</v>
      </c>
      <c r="G17" s="14">
        <v>18.16</v>
      </c>
      <c r="H17" s="14">
        <f ca="1">ROUND(INDIRECT(ADDRESS(ROW()+(0), COLUMN()+(-2), 1))*INDIRECT(ADDRESS(ROW()+(0), COLUMN()+(-1), 1)), 2)</f>
        <v>109.23</v>
      </c>
    </row>
    <row r="18" spans="1:8" ht="13.50" thickBot="1" customHeight="1">
      <c r="A18" s="15"/>
      <c r="B18" s="15"/>
      <c r="C18" s="15"/>
      <c r="D18" s="15"/>
      <c r="E18" s="15"/>
      <c r="F18" s="9" t="s">
        <v>28</v>
      </c>
      <c r="G18" s="9"/>
      <c r="H18" s="17">
        <f ca="1">ROUND(SUM(INDIRECT(ADDRESS(ROW()+(-1), COLUMN()+(0), 1)),INDIRECT(ADDRESS(ROW()+(-2), COLUMN()+(0), 1))), 2)</f>
        <v>226.4</v>
      </c>
    </row>
    <row r="19" spans="1:8" ht="13.50" thickBot="1" customHeight="1">
      <c r="A19" s="15">
        <v>4</v>
      </c>
      <c r="B19" s="15"/>
      <c r="C19" s="15"/>
      <c r="D19" s="15"/>
      <c r="E19" s="18" t="s">
        <v>29</v>
      </c>
      <c r="F19" s="18"/>
      <c r="G19" s="15"/>
      <c r="H19" s="15"/>
    </row>
    <row r="20" spans="1:8" ht="13.50" thickBot="1" customHeight="1">
      <c r="A20" s="19"/>
      <c r="B20" s="19"/>
      <c r="C20" s="20" t="s">
        <v>30</v>
      </c>
      <c r="D20" s="20"/>
      <c r="E20" s="19" t="s">
        <v>31</v>
      </c>
      <c r="F20" s="12">
        <v>4</v>
      </c>
      <c r="G20" s="14">
        <f ca="1">ROUND(SUM(INDIRECT(ADDRESS(ROW()+(-2), COLUMN()+(1), 1)),INDIRECT(ADDRESS(ROW()+(-6), COLUMN()+(1), 1)),INDIRECT(ADDRESS(ROW()+(-9), COLUMN()+(1), 1))), 2)</f>
        <v>30868.7</v>
      </c>
      <c r="H20" s="14">
        <f ca="1">ROUND(INDIRECT(ADDRESS(ROW()+(0), COLUMN()+(-2), 1))*INDIRECT(ADDRESS(ROW()+(0), COLUMN()+(-1), 1))/100, 2)</f>
        <v>1234.75</v>
      </c>
    </row>
    <row r="21" spans="1:8" ht="13.50" thickBot="1" customHeight="1">
      <c r="A21" s="21" t="s">
        <v>32</v>
      </c>
      <c r="B21" s="21"/>
      <c r="C21" s="22"/>
      <c r="D21" s="22"/>
      <c r="E21" s="23"/>
      <c r="F21" s="24" t="s">
        <v>33</v>
      </c>
      <c r="G21" s="25"/>
      <c r="H21" s="26">
        <f ca="1">ROUND(SUM(INDIRECT(ADDRESS(ROW()+(-1), COLUMN()+(0), 1)),INDIRECT(ADDRESS(ROW()+(-3), COLUMN()+(0), 1)),INDIRECT(ADDRESS(ROW()+(-7), COLUMN()+(0), 1)),INDIRECT(ADDRESS(ROW()+(-10), COLUMN()+(0), 1))), 2)</f>
        <v>32103.4</v>
      </c>
    </row>
  </sheetData>
  <mergeCells count="3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