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<sst xmlns="http://schemas.openxmlformats.org/spreadsheetml/2006/main" count="34" uniqueCount="34">
  <si>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</si>
  <si>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EMV110</t>
  </si>
  <si>
    <t xml:space="preserve">m³</t>
  </si>
  <si>
    <t xml:space="preserve">Viga de madera laminada encolada.</t>
  </si>
  <si>
    <r>
      <rPr>
        <b/>
        <sz val="8.25"/>
        <color rgb="FF000000"/>
        <rFont val="Arial"/>
        <family val="2"/>
      </rPr>
      <t xml:space="preserve">Viga de madera laminada encolada homogénea, de 33 ó 45 mm de espesor de las láminas y sección constante, de 20x100 cm de sección y hasta 15 m de longitud, clase resistente GL-24h y protección de la madera con clase de penetración NP1 y NP2, trabajada en taller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</si>
  <si>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</si>
  <si>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</si>
  <si>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</si>
  <si>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</si>
  <si>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</si>
  <si>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</si>
  <si>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</si>
  <si>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mt07mee115d</t>
  </si>
  <si>
    <t xml:space="preserve">m³</t>
  </si>
  <si>
    <t xml:space="preserve">Madera laminada encolada homogénea, de 33 ó 45 mm de espesor de las láminas, para viga de sección constante, de 20x100 cm de sección y hasta 15 m de longitud, para aplicaciones estructurales, clase resistente GL-24h según UNE-EN 390 y UNE-EN 1194, y protección frente a agentes bióticos que se corresponde con la clase de penetración NP1 y NP2 (3 mm en las caras laterales de la albura) según UNE-EN 351-1, trabajada en taller.</t>
  </si>
  <si>
    <t xml:space="preserve">Subtotal materiales:</t>
  </si>
  <si>
    <t xml:space="preserve">Equipo y maquinaria</t>
  </si>
  <si>
    <t xml:space="preserve">mq07gte010c</t>
  </si>
  <si>
    <t xml:space="preserve">h</t>
  </si>
  <si>
    <t xml:space="preserve">Grúa autopropulsada de brazo telescópico con una capacidad de elevación de 30 t y 27 m de altura máxima de trabajo.</t>
  </si>
  <si>
    <t xml:space="preserve">Subtotal equipo y maquinaria:</t>
  </si>
  <si>
    <t xml:space="preserve">Mano de obra</t>
  </si>
  <si>
    <t xml:space="preserve">mo048</t>
  </si>
  <si>
    <t xml:space="preserve">h</t>
  </si>
  <si>
    <t xml:space="preserve">Oficial 1ª montador de estructura de madera.</t>
  </si>
  <si>
    <t xml:space="preserve">mo095</t>
  </si>
  <si>
    <t xml:space="preserve">h</t>
  </si>
  <si>
    <t xml:space="preserve">Ayudante montador de estructura de madera.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</si>
  <si>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</si>
  <si>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</si>
  <si>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</si>
  <si>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</si>
  <si>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231,65€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</si>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</sst>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25" customWidth="1"/>
    <col min="3" max="3" width="2.04" customWidth="1"/>
    <col min="4" max="4" width="5.61" customWidth="1"/>
    <col min="5" max="5" width="51.85" customWidth="1"/>
    <col min="6" max="6" width="16.15" customWidth="1"/>
    <col min="7" max="7" width="12.7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87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1.000000</v>
      </c>
      <c r="G10" s="13">
        <v>899.670000</v>
      </c>
      <c r="H10" s="13">
        <f ca="1">ROUND(INDIRECT(ADDRESS(ROW()+(0), COLUMN()+(-2), 1))*INDIRECT(ADDRESS(ROW()+(0), COLUMN()+(-1), 1)), 2)</f>
        <v>899.670000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899.670000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34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1">
        <v>3.495000</v>
      </c>
      <c r="G13" s="13">
        <v>67.000000</v>
      </c>
      <c r="H13" s="13">
        <f ca="1">ROUND(INDIRECT(ADDRESS(ROW()+(0), COLUMN()+(-2), 1))*INDIRECT(ADDRESS(ROW()+(0), COLUMN()+(-1), 1)), 2)</f>
        <v>234.170000</v>
      </c>
    </row>
    <row r="14" spans="1:8" ht="13.50" thickBot="1" customHeight="1">
      <c r="A14" s="14"/>
      <c r="B14" s="14"/>
      <c r="C14" s="14"/>
      <c r="D14" s="14"/>
      <c r="E14" s="14"/>
      <c r="F14" s="8" t="s">
        <v>20</v>
      </c>
      <c r="G14" s="8"/>
      <c r="H14" s="16">
        <f ca="1">ROUND(SUM(INDIRECT(ADDRESS(ROW()+(-1), COLUMN()+(0), 1))), 2)</f>
        <v>234.170000</v>
      </c>
    </row>
    <row r="15" spans="1:8" ht="13.50" thickBot="1" customHeight="1">
      <c r="A15" s="14">
        <v>3.000000</v>
      </c>
      <c r="B15" s="14"/>
      <c r="C15" s="14"/>
      <c r="D15" s="14"/>
      <c r="E15" s="17" t="s">
        <v>21</v>
      </c>
      <c r="F15" s="17"/>
      <c r="G15" s="14"/>
      <c r="H15" s="14"/>
    </row>
    <row r="16" spans="1:8" ht="13.50" thickBot="1" customHeight="1">
      <c r="A16" s="1" t="s">
        <v>22</v>
      </c>
      <c r="B16" s="1"/>
      <c r="C16" s="9" t="s">
        <v>23</v>
      </c>
      <c r="D16" s="9"/>
      <c r="E16" s="1" t="s">
        <v>24</v>
      </c>
      <c r="F16" s="10">
        <v>7.370000</v>
      </c>
      <c r="G16" s="12">
        <v>18.520000</v>
      </c>
      <c r="H16" s="12">
        <f ca="1">ROUND(INDIRECT(ADDRESS(ROW()+(0), COLUMN()+(-2), 1))*INDIRECT(ADDRESS(ROW()+(0), COLUMN()+(-1), 1)), 2)</f>
        <v>136.490000</v>
      </c>
    </row>
    <row r="17" spans="1:8" ht="13.50" thickBot="1" customHeight="1">
      <c r="A17" s="1" t="s">
        <v>25</v>
      </c>
      <c r="B17" s="1"/>
      <c r="C17" s="9" t="s">
        <v>26</v>
      </c>
      <c r="D17" s="9"/>
      <c r="E17" s="1" t="s">
        <v>27</v>
      </c>
      <c r="F17" s="11">
        <v>3.685000</v>
      </c>
      <c r="G17" s="13">
        <v>17.800000</v>
      </c>
      <c r="H17" s="13">
        <f ca="1">ROUND(INDIRECT(ADDRESS(ROW()+(0), COLUMN()+(-2), 1))*INDIRECT(ADDRESS(ROW()+(0), COLUMN()+(-1), 1)), 2)</f>
        <v>65.590000</v>
      </c>
    </row>
    <row r="18" spans="1:8" ht="13.50" thickBot="1" customHeight="1">
      <c r="A18" s="14"/>
      <c r="B18" s="14"/>
      <c r="C18" s="14"/>
      <c r="D18" s="14"/>
      <c r="E18" s="14"/>
      <c r="F18" s="8" t="s">
        <v>28</v>
      </c>
      <c r="G18" s="8"/>
      <c r="H18" s="16">
        <f ca="1">ROUND(SUM(INDIRECT(ADDRESS(ROW()+(-1), COLUMN()+(0), 1)),INDIRECT(ADDRESS(ROW()+(-2), COLUMN()+(0), 1))), 2)</f>
        <v>202.080000</v>
      </c>
    </row>
    <row r="19" spans="1:8" ht="13.50" thickBot="1" customHeight="1">
      <c r="A19" s="14">
        <v>4.000000</v>
      </c>
      <c r="B19" s="14"/>
      <c r="C19" s="14"/>
      <c r="D19" s="14"/>
      <c r="E19" s="17" t="s">
        <v>29</v>
      </c>
      <c r="F19" s="17"/>
      <c r="G19" s="14"/>
      <c r="H19" s="14"/>
    </row>
    <row r="20" spans="1:8" ht="13.50" thickBot="1" customHeight="1">
      <c r="A20" s="18"/>
      <c r="B20" s="18"/>
      <c r="C20" s="19" t="s">
        <v>30</v>
      </c>
      <c r="D20" s="19"/>
      <c r="E20" s="18" t="s">
        <v>31</v>
      </c>
      <c r="F20" s="11">
        <v>2.000000</v>
      </c>
      <c r="G20" s="13">
        <f ca="1">ROUND(SUM(INDIRECT(ADDRESS(ROW()+(-2), COLUMN()+(1), 1)),INDIRECT(ADDRESS(ROW()+(-6), COLUMN()+(1), 1)),INDIRECT(ADDRESS(ROW()+(-9), COLUMN()+(1), 1))), 2)</f>
        <v>1335.920000</v>
      </c>
      <c r="H20" s="13">
        <f ca="1">ROUND(INDIRECT(ADDRESS(ROW()+(0), COLUMN()+(-2), 1))*INDIRECT(ADDRESS(ROW()+(0), COLUMN()+(-1), 1))/100, 2)</f>
        <v>26.720000</v>
      </c>
    </row>
    <row r="21" spans="1:8" ht="13.50" thickBot="1" customHeight="1">
      <c r="A21" s="20" t="s">
        <v>32</v>
      </c>
      <c r="B21" s="20"/>
      <c r="C21" s="21"/>
      <c r="D21" s="21"/>
      <c r="E21" s="22"/>
      <c r="F21" s="23" t="s">
        <v>33</v>
      </c>
      <c r="G21" s="24"/>
      <c r="H21" s="25">
        <f ca="1">ROUND(SUM(INDIRECT(ADDRESS(ROW()+(-1), COLUMN()+(0), 1)),INDIRECT(ADDRESS(ROW()+(-3), COLUMN()+(0), 1)),INDIRECT(ADDRESS(ROW()+(-7), COLUMN()+(0), 1)),INDIRECT(ADDRESS(ROW()+(-10), COLUMN()+(0), 1))), 2)</f>
        <v>1362.640000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620079" right="0.472441" top="0.472441" bottom="0.472441" header="0.0" footer="0.0"/>
  <pageSetup paperSize="9" orientation="portrait"/>
  <rowBreaks count="0" manualBreakCount="0">
    </rowBreaks>
</worksheet>
</file>