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<sst xmlns="http://schemas.openxmlformats.org/spreadsheetml/2006/main" count="101" uniqueCount="101">
  <si>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</si>
  <si>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</si>
  <si>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</si>
  <si>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</si>
  <si>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</t>
    </r>
    <r>
      <rPr>
        <b/>
        <sz val="8.25"/>
        <color rgb="FF000000"/>
        <rFont val="Arial"/>
        <family val="2"/>
      </rPr>
      <t xml:space="preserve">WM111C.es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(12,5+75+5+15)/400</t>
    </r>
    <r>
      <rPr>
        <sz val="8.25"/>
        <color rgb="FF000000"/>
        <rFont val="Arial"/>
        <family val="2"/>
      </rPr>
      <t xml:space="preserve">, para su uso como hoja interior de fachada ventilada, formado por una placa </t>
    </r>
    <r>
      <rPr>
        <b/>
        <sz val="8.25"/>
        <color rgb="FF000000"/>
        <rFont val="Arial"/>
        <family val="2"/>
      </rPr>
      <t xml:space="preserve">Aquapanel Outdoor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12,5</t>
    </r>
    <r>
      <rPr>
        <sz val="8.25"/>
        <color rgb="FF000000"/>
        <rFont val="Arial"/>
        <family val="2"/>
      </rPr>
      <t xml:space="preserve"> mm de espesor, atornillada desde el lado exterior a una estructura metálica de acero </t>
    </r>
    <r>
      <rPr>
        <b/>
        <sz val="8.25"/>
        <color rgb="FF000000"/>
        <rFont val="Arial"/>
        <family val="2"/>
      </rPr>
      <t xml:space="preserve">Z2 (Z275) galvanizado normal</t>
    </r>
    <r>
      <rPr>
        <sz val="8.25"/>
        <color rgb="FF000000"/>
        <rFont val="Arial"/>
        <family val="2"/>
      </rPr>
      <t xml:space="preserve"> de canales horizontales de </t>
    </r>
    <r>
      <rPr>
        <b/>
        <sz val="8.25"/>
        <color rgb="FF000000"/>
        <rFont val="Arial"/>
        <family val="2"/>
      </rPr>
      <t xml:space="preserve">75/40/0,7 mm GRC 0,70</t>
    </r>
    <r>
      <rPr>
        <sz val="8.25"/>
        <color rgb="FF000000"/>
        <rFont val="Arial"/>
        <family val="2"/>
      </rPr>
      <t xml:space="preserve">, anclados a la parte superior e inferior de los forjados y montantes verticales de </t>
    </r>
    <r>
      <rPr>
        <b/>
        <sz val="8.25"/>
        <color rgb="FF000000"/>
        <rFont val="Arial"/>
        <family val="2"/>
      </rPr>
      <t xml:space="preserve">75/50/1 mm GRC 1</t>
    </r>
    <r>
      <rPr>
        <sz val="8.25"/>
        <color rgb="FF000000"/>
        <rFont val="Arial"/>
        <family val="2"/>
      </rPr>
      <t xml:space="preserve"> con una modulación de </t>
    </r>
    <r>
      <rPr>
        <b/>
        <sz val="8.25"/>
        <color rgb="FF000000"/>
        <rFont val="Arial"/>
        <family val="2"/>
      </rPr>
      <t xml:space="preserve">400</t>
    </r>
    <r>
      <rPr>
        <sz val="8.25"/>
        <color rgb="FF000000"/>
        <rFont val="Arial"/>
        <family val="2"/>
      </rPr>
      <t xml:space="preserve"> mm entre ejes, de canal a canal y disposición </t>
    </r>
    <r>
      <rPr>
        <b/>
        <sz val="8.25"/>
        <color rgb="FF000000"/>
        <rFont val="Arial"/>
        <family val="2"/>
      </rPr>
      <t xml:space="preserve">normal "N"</t>
    </r>
    <r>
      <rPr>
        <sz val="8.25"/>
        <color rgb="FF000000"/>
        <rFont val="Arial"/>
        <family val="2"/>
      </rPr>
      <t xml:space="preserve">; barrera impermeable al agua Tyvek StuccoWrap entre los perfiles y la placa; dos placas que se atornillan desde el lado interior a los montantes (una placa tipo </t>
    </r>
    <r>
      <rPr>
        <b/>
        <sz val="8.25"/>
        <color rgb="FF000000"/>
        <rFont val="Arial"/>
        <family val="2"/>
      </rPr>
      <t xml:space="preserve">Standard (A)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 y una placa tipo </t>
    </r>
    <r>
      <rPr>
        <b/>
        <sz val="8.25"/>
        <color rgb="FF000000"/>
        <rFont val="Arial"/>
        <family val="2"/>
      </rPr>
      <t xml:space="preserve">Standard + Aluminio (BV)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espesor); preparado como soporte del revestimiento exterior de la fachada ventilada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</si>
  <si>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</si>
  <si>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</si>
  <si>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</si>
  <si>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</si>
  <si>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</si>
  <si>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</si>
  <si>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</si>
  <si>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</si>
  <si>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</si>
  <si>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anchura,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</si>
  <si>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</si>
  <si>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</si>
  <si>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 Según UNE-EN 14195.</t>
  </si>
  <si>
    <t xml:space="preserve">mt12pak030bc</t>
  </si>
  <si>
    <t xml:space="preserve">m</t>
  </si>
  <si>
    <t xml:space="preserve">Montante 75/50/1 mm GRC 1 "KNAUF" de acero Z2 (Z275) galvanizado normal, para sistema Aquapanel Outdoor. Según UNE-EN 14195.</t>
  </si>
  <si>
    <t xml:space="preserve">mt12pak070</t>
  </si>
  <si>
    <t xml:space="preserve">m²</t>
  </si>
  <si>
    <t xml:space="preserve">Lámina de polietileno, impermeabilizante y difusora de vapor de agua, Tyvek StuccoWrap "KNAUF".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</si>
  <si>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</si>
  <si>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</si>
  <si>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</si>
  <si>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</si>
  <si>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</si>
  <si>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</si>
  <si>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</si>
  <si>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</si>
  <si>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taco y tornillo 5x27.</t>
  </si>
  <si>
    <t xml:space="preserve">mt12ppk010a</t>
  </si>
  <si>
    <t xml:space="preserve">m²</t>
  </si>
  <si>
    <t xml:space="preserve">Placa de yeso laminado A / UNE-EN 520 - 1200 / longitud / 12,5 / con los bordes longitudinales afinados, Standard "KNAUF".</t>
  </si>
  <si>
    <t xml:space="preserve">mt12ppk010f</t>
  </si>
  <si>
    <t xml:space="preserve">m²</t>
  </si>
  <si>
    <t xml:space="preserve">Placa de yeso laminado BV / UNE-EN 520 - 1200 / longitud / 15 / con los bordes longitudinales afinados, Standard + Aluminio "KNAUF".</t>
  </si>
  <si>
    <t xml:space="preserve">mt12ptk010dc</t>
  </si>
  <si>
    <t xml:space="preserve">Ud</t>
  </si>
  <si>
    <t xml:space="preserve">Tornillo autoperforante TB "KNAUF" 3,5x25.</t>
  </si>
  <si>
    <t xml:space="preserve">mt12ptk010de</t>
  </si>
  <si>
    <t xml:space="preserve">Ud</t>
  </si>
  <si>
    <t xml:space="preserve">Tornillo autoperforante TB "KNAUF" 3,5x35.</t>
  </si>
  <si>
    <t xml:space="preserve">mt12pik015d</t>
  </si>
  <si>
    <t xml:space="preserve">kg</t>
  </si>
  <si>
    <t xml:space="preserve">Pasta de agarre Perlfix "KNAUF", de fraguado rápido (30 minutos), Euroclase A1 de reacción al fuego, según UNE-EN 13501-1, rango de temperatura de trabajo de 5 a 30°C, para aplicación manual, según UNE-EN 13963.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</si>
  <si>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</si>
  <si>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</si>
  <si>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</si>
  <si>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</si>
  <si>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</si>
  <si>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de juntas "KNAUF" de 50 mm de anchura.</t>
  </si>
  <si>
    <t xml:space="preserve">mt12pak060a</t>
  </si>
  <si>
    <t xml:space="preserve">kg</t>
  </si>
  <si>
    <t xml:space="preserve">Mortero de juntas Aquapanel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</si>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</sst>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1.200000</v>
      </c>
      <c r="H10" s="10"/>
      <c r="I10" s="11">
        <v>0.620000</v>
      </c>
      <c r="J10" s="11">
        <f ca="1">ROUND(INDIRECT(ADDRESS(ROW()+(0), COLUMN()+(-3), 1))*INDIRECT(ADDRESS(ROW()+(0), COLUMN()+(-1), 1)), 2)</f>
        <v>0.740000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0.700000</v>
      </c>
      <c r="H11" s="10"/>
      <c r="I11" s="11">
        <v>3.400000</v>
      </c>
      <c r="J11" s="11">
        <f ca="1">ROUND(INDIRECT(ADDRESS(ROW()+(0), COLUMN()+(-3), 1))*INDIRECT(ADDRESS(ROW()+(0), COLUMN()+(-1), 1)), 2)</f>
        <v>2.380000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2.750000</v>
      </c>
      <c r="H12" s="10"/>
      <c r="I12" s="11">
        <v>4.640000</v>
      </c>
      <c r="J12" s="11">
        <f ca="1">ROUND(INDIRECT(ADDRESS(ROW()+(0), COLUMN()+(-3), 1))*INDIRECT(ADDRESS(ROW()+(0), COLUMN()+(-1), 1)), 2)</f>
        <v>12.760000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1.100000</v>
      </c>
      <c r="H13" s="10"/>
      <c r="I13" s="11">
        <v>4.370000</v>
      </c>
      <c r="J13" s="11">
        <f ca="1">ROUND(INDIRECT(ADDRESS(ROW()+(0), COLUMN()+(-3), 1))*INDIRECT(ADDRESS(ROW()+(0), COLUMN()+(-1), 1)), 2)</f>
        <v>4.810000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1.000000</v>
      </c>
      <c r="H14" s="10"/>
      <c r="I14" s="11">
        <v>27.250000</v>
      </c>
      <c r="J14" s="11">
        <f ca="1">ROUND(INDIRECT(ADDRESS(ROW()+(0), COLUMN()+(-3), 1))*INDIRECT(ADDRESS(ROW()+(0), COLUMN()+(-1), 1)), 2)</f>
        <v>27.250000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20.000000</v>
      </c>
      <c r="H15" s="10"/>
      <c r="I15" s="11">
        <v>0.070000</v>
      </c>
      <c r="J15" s="11">
        <f ca="1">ROUND(INDIRECT(ADDRESS(ROW()+(0), COLUMN()+(-3), 1))*INDIRECT(ADDRESS(ROW()+(0), COLUMN()+(-1), 1)), 2)</f>
        <v>1.400000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1.600000</v>
      </c>
      <c r="H16" s="10"/>
      <c r="I16" s="11">
        <v>0.060000</v>
      </c>
      <c r="J16" s="11">
        <f ca="1">ROUND(INDIRECT(ADDRESS(ROW()+(0), COLUMN()+(-3), 1))*INDIRECT(ADDRESS(ROW()+(0), COLUMN()+(-1), 1)), 2)</f>
        <v>0.100000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1.000000</v>
      </c>
      <c r="H17" s="10"/>
      <c r="I17" s="11">
        <v>5.100000</v>
      </c>
      <c r="J17" s="11">
        <f ca="1">ROUND(INDIRECT(ADDRESS(ROW()+(0), COLUMN()+(-3), 1))*INDIRECT(ADDRESS(ROW()+(0), COLUMN()+(-1), 1)), 2)</f>
        <v>5.100000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1.000000</v>
      </c>
      <c r="H18" s="10"/>
      <c r="I18" s="11">
        <v>11.110000</v>
      </c>
      <c r="J18" s="11">
        <f ca="1">ROUND(INDIRECT(ADDRESS(ROW()+(0), COLUMN()+(-3), 1))*INDIRECT(ADDRESS(ROW()+(0), COLUMN()+(-1), 1)), 2)</f>
        <v>11.110000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9.000000</v>
      </c>
      <c r="H19" s="10"/>
      <c r="I19" s="11">
        <v>0.010000</v>
      </c>
      <c r="J19" s="11">
        <f ca="1">ROUND(INDIRECT(ADDRESS(ROW()+(0), COLUMN()+(-3), 1))*INDIRECT(ADDRESS(ROW()+(0), COLUMN()+(-1), 1)), 2)</f>
        <v>0.090000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0">
        <v>18.000000</v>
      </c>
      <c r="H20" s="10"/>
      <c r="I20" s="11">
        <v>0.020000</v>
      </c>
      <c r="J20" s="11">
        <f ca="1">ROUND(INDIRECT(ADDRESS(ROW()+(0), COLUMN()+(-3), 1))*INDIRECT(ADDRESS(ROW()+(0), COLUMN()+(-1), 1)), 2)</f>
        <v>0.360000</v>
      </c>
    </row>
    <row r="21" spans="1:10" ht="45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"/>
      <c r="G21" s="10">
        <v>0.100000</v>
      </c>
      <c r="H21" s="10"/>
      <c r="I21" s="11">
        <v>0.270000</v>
      </c>
      <c r="J21" s="11">
        <f ca="1">ROUND(INDIRECT(ADDRESS(ROW()+(0), COLUMN()+(-3), 1))*INDIRECT(ADDRESS(ROW()+(0), COLUMN()+(-1), 1)), 2)</f>
        <v>0.030000</v>
      </c>
    </row>
    <row r="22" spans="1:10" ht="45.0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"/>
      <c r="G22" s="10">
        <v>0.500000</v>
      </c>
      <c r="H22" s="10"/>
      <c r="I22" s="11">
        <v>1.160000</v>
      </c>
      <c r="J22" s="11">
        <f ca="1">ROUND(INDIRECT(ADDRESS(ROW()+(0), COLUMN()+(-3), 1))*INDIRECT(ADDRESS(ROW()+(0), COLUMN()+(-1), 1)), 2)</f>
        <v>0.580000</v>
      </c>
    </row>
    <row r="23" spans="1:10" ht="13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"/>
      <c r="G23" s="10">
        <v>1.600000</v>
      </c>
      <c r="H23" s="10"/>
      <c r="I23" s="11">
        <v>0.040000</v>
      </c>
      <c r="J23" s="11">
        <f ca="1">ROUND(INDIRECT(ADDRESS(ROW()+(0), COLUMN()+(-3), 1))*INDIRECT(ADDRESS(ROW()+(0), COLUMN()+(-1), 1)), 2)</f>
        <v>0.060000</v>
      </c>
    </row>
    <row r="24" spans="1:10" ht="13.50" thickBot="1" customHeight="1">
      <c r="A24" s="1" t="s">
        <v>54</v>
      </c>
      <c r="B24" s="1"/>
      <c r="C24" s="9" t="s">
        <v>55</v>
      </c>
      <c r="D24" s="9"/>
      <c r="E24" s="1" t="s">
        <v>56</v>
      </c>
      <c r="F24" s="1"/>
      <c r="G24" s="10">
        <v>0.600000</v>
      </c>
      <c r="H24" s="10"/>
      <c r="I24" s="11">
        <v>3.050000</v>
      </c>
      <c r="J24" s="11">
        <f ca="1">ROUND(INDIRECT(ADDRESS(ROW()+(0), COLUMN()+(-3), 1))*INDIRECT(ADDRESS(ROW()+(0), COLUMN()+(-1), 1)), 2)</f>
        <v>1.830000</v>
      </c>
    </row>
    <row r="25" spans="1:10" ht="13.50" thickBot="1" customHeight="1">
      <c r="A25" s="1" t="s">
        <v>57</v>
      </c>
      <c r="B25" s="1"/>
      <c r="C25" s="9" t="s">
        <v>58</v>
      </c>
      <c r="D25" s="9"/>
      <c r="E25" s="1" t="s">
        <v>59</v>
      </c>
      <c r="F25" s="1"/>
      <c r="G25" s="12">
        <v>2.100000</v>
      </c>
      <c r="H25" s="12"/>
      <c r="I25" s="13">
        <v>0.600000</v>
      </c>
      <c r="J25" s="13">
        <f ca="1">ROUND(INDIRECT(ADDRESS(ROW()+(0), COLUMN()+(-3), 1))*INDIRECT(ADDRESS(ROW()+(0), COLUMN()+(-1), 1)), 2)</f>
        <v>1.260000</v>
      </c>
    </row>
    <row r="26" spans="1:10" ht="13.50" thickBot="1" customHeight="1">
      <c r="A26" s="14"/>
      <c r="B26" s="14"/>
      <c r="C26" s="14"/>
      <c r="D26" s="14"/>
      <c r="E26" s="14"/>
      <c r="F26" s="14"/>
      <c r="G26" s="8" t="s">
        <v>60</v>
      </c>
      <c r="H26" s="8"/>
      <c r="I26" s="8"/>
      <c r="J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69.860000</v>
      </c>
    </row>
    <row r="27" spans="1:10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7"/>
      <c r="H27" s="17"/>
      <c r="I27" s="14"/>
      <c r="J27" s="14"/>
    </row>
    <row r="28" spans="1:10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"/>
      <c r="G28" s="10">
        <v>0.285000</v>
      </c>
      <c r="H28" s="10"/>
      <c r="I28" s="11">
        <v>18.230000</v>
      </c>
      <c r="J28" s="11">
        <f ca="1">ROUND(INDIRECT(ADDRESS(ROW()+(0), COLUMN()+(-3), 1))*INDIRECT(ADDRESS(ROW()+(0), COLUMN()+(-1), 1)), 2)</f>
        <v>5.200000</v>
      </c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0">
        <v>0.285000</v>
      </c>
      <c r="H29" s="10"/>
      <c r="I29" s="11">
        <v>16.950000</v>
      </c>
      <c r="J29" s="11">
        <f ca="1">ROUND(INDIRECT(ADDRESS(ROW()+(0), COLUMN()+(-3), 1))*INDIRECT(ADDRESS(ROW()+(0), COLUMN()+(-1), 1)), 2)</f>
        <v>4.830000</v>
      </c>
    </row>
    <row r="30" spans="1:10" ht="13.5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"/>
      <c r="G30" s="10">
        <v>0.285000</v>
      </c>
      <c r="H30" s="10"/>
      <c r="I30" s="11">
        <v>18.230000</v>
      </c>
      <c r="J30" s="11">
        <f ca="1">ROUND(INDIRECT(ADDRESS(ROW()+(0), COLUMN()+(-3), 1))*INDIRECT(ADDRESS(ROW()+(0), COLUMN()+(-1), 1)), 2)</f>
        <v>5.200000</v>
      </c>
    </row>
    <row r="31" spans="1:10" ht="13.50" thickBot="1" customHeight="1">
      <c r="A31" s="1" t="s">
        <v>71</v>
      </c>
      <c r="B31" s="1"/>
      <c r="C31" s="9" t="s">
        <v>72</v>
      </c>
      <c r="D31" s="9"/>
      <c r="E31" s="1" t="s">
        <v>73</v>
      </c>
      <c r="F31" s="1"/>
      <c r="G31" s="12">
        <v>0.285000</v>
      </c>
      <c r="H31" s="12"/>
      <c r="I31" s="13">
        <v>16.950000</v>
      </c>
      <c r="J31" s="13">
        <f ca="1">ROUND(INDIRECT(ADDRESS(ROW()+(0), COLUMN()+(-3), 1))*INDIRECT(ADDRESS(ROW()+(0), COLUMN()+(-1), 1)), 2)</f>
        <v>4.830000</v>
      </c>
    </row>
    <row r="32" spans="1:10" ht="13.50" thickBot="1" customHeight="1">
      <c r="A32" s="14"/>
      <c r="B32" s="14"/>
      <c r="C32" s="14"/>
      <c r="D32" s="14"/>
      <c r="E32" s="14"/>
      <c r="F32" s="14"/>
      <c r="G32" s="8" t="s">
        <v>74</v>
      </c>
      <c r="H32" s="8"/>
      <c r="I32" s="8"/>
      <c r="J32" s="16">
        <f ca="1">ROUND(SUM(INDIRECT(ADDRESS(ROW()+(-1), COLUMN()+(0), 1)),INDIRECT(ADDRESS(ROW()+(-2), COLUMN()+(0), 1)),INDIRECT(ADDRESS(ROW()+(-3), COLUMN()+(0), 1)),INDIRECT(ADDRESS(ROW()+(-4), COLUMN()+(0), 1))), 2)</f>
        <v>20.060000</v>
      </c>
    </row>
    <row r="33" spans="1:10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7"/>
      <c r="H33" s="17"/>
      <c r="I33" s="14"/>
      <c r="J33" s="14"/>
    </row>
    <row r="34" spans="1:10" ht="13.50" thickBot="1" customHeight="1">
      <c r="A34" s="18"/>
      <c r="B34" s="18"/>
      <c r="C34" s="19" t="s">
        <v>76</v>
      </c>
      <c r="D34" s="19"/>
      <c r="E34" s="18" t="s">
        <v>77</v>
      </c>
      <c r="F34" s="18"/>
      <c r="G34" s="12">
        <v>3.000000</v>
      </c>
      <c r="H34" s="12"/>
      <c r="I34" s="13">
        <f ca="1">ROUND(SUM(INDIRECT(ADDRESS(ROW()+(-2), COLUMN()+(1), 1)),INDIRECT(ADDRESS(ROW()+(-8), COLUMN()+(1), 1))), 2)</f>
        <v>89.920000</v>
      </c>
      <c r="J34" s="13">
        <f ca="1">ROUND(INDIRECT(ADDRESS(ROW()+(0), COLUMN()+(-3), 1))*INDIRECT(ADDRESS(ROW()+(0), COLUMN()+(-1), 1))/100, 2)</f>
        <v>2.700000</v>
      </c>
    </row>
    <row r="35" spans="1:10" ht="13.50" thickBot="1" customHeight="1">
      <c r="A35" s="20" t="s">
        <v>78</v>
      </c>
      <c r="B35" s="20"/>
      <c r="C35" s="21"/>
      <c r="D35" s="21"/>
      <c r="E35" s="22"/>
      <c r="F35" s="22"/>
      <c r="G35" s="23" t="s">
        <v>79</v>
      </c>
      <c r="H35" s="23"/>
      <c r="I35" s="24"/>
      <c r="J35" s="25">
        <f ca="1">ROUND(SUM(INDIRECT(ADDRESS(ROW()+(-1), COLUMN()+(0), 1)),INDIRECT(ADDRESS(ROW()+(-3), COLUMN()+(0), 1)),INDIRECT(ADDRESS(ROW()+(-9), COLUMN()+(0), 1))), 2)</f>
        <v>92.620000</v>
      </c>
    </row>
    <row r="38" spans="1:10" ht="13.50" thickBot="1" customHeight="1">
      <c r="A38" s="26" t="s">
        <v>80</v>
      </c>
      <c r="B38" s="26"/>
      <c r="C38" s="26"/>
      <c r="D38" s="26"/>
      <c r="E38" s="26"/>
      <c r="F38" s="26" t="s">
        <v>81</v>
      </c>
      <c r="G38" s="26"/>
      <c r="H38" s="26" t="s">
        <v>82</v>
      </c>
      <c r="I38" s="26"/>
      <c r="J38" s="26" t="s">
        <v>83</v>
      </c>
    </row>
    <row r="39" spans="1:10" ht="13.50" thickBot="1" customHeight="1">
      <c r="A39" s="27" t="s">
        <v>84</v>
      </c>
      <c r="B39" s="27"/>
      <c r="C39" s="27"/>
      <c r="D39" s="27"/>
      <c r="E39" s="27"/>
      <c r="F39" s="28">
        <v>112006.000000</v>
      </c>
      <c r="G39" s="28"/>
      <c r="H39" s="28">
        <v>112007.000000</v>
      </c>
      <c r="I39" s="28"/>
      <c r="J39" s="28" t="s">
        <v>85</v>
      </c>
    </row>
    <row r="40" spans="1:10" ht="24.00" thickBot="1" customHeight="1">
      <c r="A40" s="29" t="s">
        <v>86</v>
      </c>
      <c r="B40" s="29"/>
      <c r="C40" s="29"/>
      <c r="D40" s="29"/>
      <c r="E40" s="29"/>
      <c r="F40" s="30"/>
      <c r="G40" s="30"/>
      <c r="H40" s="30"/>
      <c r="I40" s="30"/>
      <c r="J40" s="30"/>
    </row>
    <row r="41" spans="1:10" ht="13.50" thickBot="1" customHeight="1">
      <c r="A41" s="31" t="s">
        <v>87</v>
      </c>
      <c r="B41" s="31"/>
      <c r="C41" s="31"/>
      <c r="D41" s="31"/>
      <c r="E41" s="31"/>
      <c r="F41" s="32">
        <v>112007.000000</v>
      </c>
      <c r="G41" s="32"/>
      <c r="H41" s="32">
        <v>112007.000000</v>
      </c>
      <c r="I41" s="32"/>
      <c r="J41" s="32"/>
    </row>
    <row r="42" spans="1:10" ht="13.50" thickBot="1" customHeight="1">
      <c r="A42" s="27" t="s">
        <v>88</v>
      </c>
      <c r="B42" s="27"/>
      <c r="C42" s="27"/>
      <c r="D42" s="27"/>
      <c r="E42" s="27"/>
      <c r="F42" s="28">
        <v>162010.000000</v>
      </c>
      <c r="G42" s="28"/>
      <c r="H42" s="28">
        <v>1122010.000000</v>
      </c>
      <c r="I42" s="28"/>
      <c r="J42" s="28" t="s">
        <v>89</v>
      </c>
    </row>
    <row r="43" spans="1:10" ht="13.50" thickBot="1" customHeight="1">
      <c r="A43" s="31" t="s">
        <v>90</v>
      </c>
      <c r="B43" s="31"/>
      <c r="C43" s="31"/>
      <c r="D43" s="31"/>
      <c r="E43" s="31"/>
      <c r="F43" s="32"/>
      <c r="G43" s="32"/>
      <c r="H43" s="32"/>
      <c r="I43" s="32"/>
      <c r="J43" s="32"/>
    </row>
    <row r="44" spans="1:10" ht="13.50" thickBot="1" customHeight="1">
      <c r="A44" s="27" t="s">
        <v>91</v>
      </c>
      <c r="B44" s="27"/>
      <c r="C44" s="27"/>
      <c r="D44" s="27"/>
      <c r="E44" s="27"/>
      <c r="F44" s="28">
        <v>192006.000000</v>
      </c>
      <c r="G44" s="28"/>
      <c r="H44" s="28">
        <v>192007.000000</v>
      </c>
      <c r="I44" s="28"/>
      <c r="J44" s="28" t="s">
        <v>92</v>
      </c>
    </row>
    <row r="45" spans="1:10" ht="24.00" thickBot="1" customHeight="1">
      <c r="A45" s="31" t="s">
        <v>93</v>
      </c>
      <c r="B45" s="31"/>
      <c r="C45" s="31"/>
      <c r="D45" s="31"/>
      <c r="E45" s="31"/>
      <c r="F45" s="32"/>
      <c r="G45" s="32"/>
      <c r="H45" s="32"/>
      <c r="I45" s="32"/>
      <c r="J45" s="32"/>
    </row>
    <row r="46" spans="1:10" ht="13.50" thickBot="1" customHeight="1">
      <c r="A46" s="27" t="s">
        <v>94</v>
      </c>
      <c r="B46" s="27"/>
      <c r="C46" s="27"/>
      <c r="D46" s="27"/>
      <c r="E46" s="27"/>
      <c r="F46" s="28">
        <v>132006.000000</v>
      </c>
      <c r="G46" s="28"/>
      <c r="H46" s="28">
        <v>132007.000000</v>
      </c>
      <c r="I46" s="28"/>
      <c r="J46" s="28" t="s">
        <v>95</v>
      </c>
    </row>
    <row r="47" spans="1:10" ht="24.00" thickBot="1" customHeight="1">
      <c r="A47" s="29" t="s">
        <v>96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31" t="s">
        <v>97</v>
      </c>
      <c r="B48" s="31"/>
      <c r="C48" s="31"/>
      <c r="D48" s="31"/>
      <c r="E48" s="31"/>
      <c r="F48" s="32">
        <v>112007.000000</v>
      </c>
      <c r="G48" s="32"/>
      <c r="H48" s="32">
        <v>112007.000000</v>
      </c>
      <c r="I48" s="32"/>
      <c r="J48" s="32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51:J51"/>
    <mergeCell ref="A52:J52"/>
    <mergeCell ref="A53:J53"/>
  </mergeCells>
  <pageMargins left="0.620079" right="0.472441" top="0.472441" bottom="0.472441" header="0.0" footer="0.0"/>
  <pageSetup paperSize="9" orientation="portrait"/>
  <rowBreaks count="0" manualBreakCount="0">
    </rowBreaks>
</worksheet>
</file>