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<sst xmlns="http://schemas.openxmlformats.org/spreadsheetml/2006/main" count="38" uniqueCount="38">
  <si>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</si>
  <si>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ICN201</t>
  </si>
  <si>
    <t xml:space="preserve">Ud</t>
  </si>
  <si>
    <t xml:space="preserve">Equipo de aire acondicionado con unidad interior de cassette, sistema aire-aire split, para sustitución.</t>
  </si>
  <si>
    <r>
      <rPr>
        <sz val="8.25"/>
        <color rgb="FF000000"/>
        <rFont val="Arial"/>
        <family val="2"/>
      </rPr>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0,36/1/1,49 kW, EER 3,6, SEER 5,38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0,36/0,97/2,2 kW, COP 4,12,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 con control remoto inalámbrico.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</si>
  <si>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</si>
  <si>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</si>
  <si>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</si>
  <si>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</si>
  <si>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</si>
  <si>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</si>
  <si>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</si>
  <si>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mt42tsb416aa</t>
  </si>
  <si>
    <t xml:space="preserve">Ud</t>
  </si>
  <si>
    <t xml:space="preserve">Equipo de aire acondicionado, sistema aire-aire split 1x1, con unidad interior de cassette, para gas R-410A, bomba de calor, alimentación monofásica (230V/50Hz), para sustitución, manteniendo las tuberías existentes, en instalaciones de gas refrigerante R-22 o R-407C, potencia frigorífica nominal 3,6 kW (temperatura de bulbo seco del aire interior 27°C, temperatura de bulbo húmedo del aire interior 19°C, temperatura de bulbo seco del aire exterior 35°C, temperatura de bulbo húmedo del aire exterior 24°C), potencia frigorífica mínima/máxima 1,5/4 kW, consumo eléctrico mínimo/nominal/máximo en refrigeración 0,36/1/1,49 kW, EER 3,6, SEER 5,38 (clase A), potencia calorífica nominal 4 kW (temperatura de bulbo seco del aire interior 20°C, temperatura de bulbo seco del aire exterior 7°C, temperatura de bulbo húmedo del aire exterior 6°C), potencia calorífica mínima/máxima 1,5/5 kW, consumo eléctrico mínimo/nominal/máximo en calefacción 0,36/0,97/2,2 kW, COP 4,12, SCOP 4,17 (clase A+), formado por una unidad interior caudal de aire a velocidad alta/baja en refrigeración 660/468 m³/h, presión sonora a velocidad alta/media/baja en refrigeración 40/36/31 dBA, potencia sonora a velocidad alta/media/baja en refrigeración 55/51/46 dBA, dimensiones 268x575x575 mm, peso 16 kg, con función de compensación de la estratificación, bomba de drenaje y panel decorativo de dimensiones 27x700x700 mm y peso 3 kg, y una unidad exterior con compresor tipo Twin Rotary, con tecnología Inverter, caudal de aire en refrigeración 2400 m³/h, presión sonora en refrigeración 45 dBA, presión sonora en calefacción 47 dBA, potencia sonora en refrigeración 62 dBA, potencia sonora en calefacción 64 dBA, dimensiones 550x780x290 mm, peso 40 kg, diámetro de conexión de la tubería de gas 3/8", diámetro de conexión de la tubería de líquido 1/4", longitud máxima de tubería 30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</si>
  <si>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</si>
  <si>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</si>
  <si>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</si>
  <si>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</si>
  <si>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</si>
  <si>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</si>
  <si>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mt42tsb600e</t>
  </si>
  <si>
    <t xml:space="preserve">Ud</t>
  </si>
  <si>
    <t xml:space="preserve">Control remoto inalámbrico, formado por mando por infrarrojos y receptor para instalación en la unidad interior de aire acondicionado.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</si>
  <si>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</si>
  <si>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</si>
  <si>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</si>
  <si>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</si>
  <si>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</si>
  <si>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</si>
  <si>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</si>
  <si>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</si>
  <si>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</si>
  <si>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</si>
  <si>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</si>
  <si>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</si>
  <si>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779,42€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</si>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</sst>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2334.15</v>
      </c>
      <c r="G10" s="12">
        <f ca="1">ROUND(INDIRECT(ADDRESS(ROW()+(0), COLUMN()+(-2), 1))*INDIRECT(ADDRESS(ROW()+(0), COLUMN()+(-1), 1)), 2)</f>
        <v>2334.15</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3">
        <v>1</v>
      </c>
      <c r="F13" s="14">
        <v>273</v>
      </c>
      <c r="G13" s="14">
        <f ca="1">ROUND(INDIRECT(ADDRESS(ROW()+(0), COLUMN()+(-2), 1))*INDIRECT(ADDRESS(ROW()+(0), COLUMN()+(-1), 1)), 2)</f>
        <v>273</v>
      </c>
    </row>
    <row r="14" spans="1:7" ht="13.50" thickBot="1" customHeight="1">
      <c r="A14" s="15"/>
      <c r="B14" s="15"/>
      <c r="C14" s="15"/>
      <c r="D14" s="15"/>
      <c r="E14" s="9" t="s">
        <v>24</v>
      </c>
      <c r="F14" s="9"/>
      <c r="G14" s="17">
        <f ca="1">ROUND(SUM(INDIRECT(ADDRESS(ROW()+(-1), COLUMN()+(0), 1)),INDIRECT(ADDRESS(ROW()+(-2), COLUMN()+(0), 1)),INDIRECT(ADDRESS(ROW()+(-3), COLUMN()+(0), 1)),INDIRECT(ADDRESS(ROW()+(-4), COLUMN()+(0), 1))), 2)</f>
        <v>2648.05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2.152</v>
      </c>
      <c r="F16" s="12">
        <v>19.48</v>
      </c>
      <c r="G16" s="12">
        <f ca="1">ROUND(INDIRECT(ADDRESS(ROW()+(0), COLUMN()+(-2), 1))*INDIRECT(ADDRESS(ROW()+(0), COLUMN()+(-1), 1)), 2)</f>
        <v>41.92</v>
      </c>
    </row>
    <row r="17" spans="1:7" ht="13.50" thickBot="1" customHeight="1">
      <c r="A17" s="1" t="s">
        <v>29</v>
      </c>
      <c r="B17" s="1"/>
      <c r="C17" s="10" t="s">
        <v>30</v>
      </c>
      <c r="D17" s="1" t="s">
        <v>31</v>
      </c>
      <c r="E17" s="13">
        <v>2.152</v>
      </c>
      <c r="F17" s="14">
        <v>18.16</v>
      </c>
      <c r="G17" s="14">
        <f ca="1">ROUND(INDIRECT(ADDRESS(ROW()+(0), COLUMN()+(-2), 1))*INDIRECT(ADDRESS(ROW()+(0), COLUMN()+(-1), 1)), 2)</f>
        <v>39.08</v>
      </c>
    </row>
    <row r="18" spans="1:7" ht="13.50" thickBot="1" customHeight="1">
      <c r="A18" s="15"/>
      <c r="B18" s="15"/>
      <c r="C18" s="15"/>
      <c r="D18" s="15"/>
      <c r="E18" s="9" t="s">
        <v>32</v>
      </c>
      <c r="F18" s="9"/>
      <c r="G18" s="17">
        <f ca="1">ROUND(SUM(INDIRECT(ADDRESS(ROW()+(-1), COLUMN()+(0), 1)),INDIRECT(ADDRESS(ROW()+(-2), COLUMN()+(0), 1))), 2)</f>
        <v>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2729.05</v>
      </c>
      <c r="G20" s="14">
        <f ca="1">ROUND(INDIRECT(ADDRESS(ROW()+(0), COLUMN()+(-2), 1))*INDIRECT(ADDRESS(ROW()+(0), COLUMN()+(-1), 1))/100, 2)</f>
        <v>54.58</v>
      </c>
    </row>
    <row r="21" spans="1:7" ht="13.50" thickBot="1" customHeight="1">
      <c r="A21" s="21" t="s">
        <v>36</v>
      </c>
      <c r="B21" s="21"/>
      <c r="C21" s="22"/>
      <c r="D21" s="23"/>
      <c r="E21" s="24" t="s">
        <v>37</v>
      </c>
      <c r="F21" s="25"/>
      <c r="G21" s="26">
        <f ca="1">ROUND(SUM(INDIRECT(ADDRESS(ROW()+(-1), COLUMN()+(0), 1)),INDIRECT(ADDRESS(ROW()+(-3), COLUMN()+(0), 1)),INDIRECT(ADDRESS(ROW()+(-7), COLUMN()+(0), 1))), 2)</f>
        <v>2783.63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