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<sst xmlns="http://schemas.openxmlformats.org/spreadsheetml/2006/main" count="44" uniqueCount="44">
  <si>
    <t xml:space="preserve"/>
  </si>
  <si>
    <t xml:space="preserve">ICN202</t>
  </si>
  <si>
    <t xml:space="preserve">Ud</t>
  </si>
  <si>
    <t xml:space="preserve">Equipo de aire acondicionado con unidad interior de techo con descarga directa, sistema aire-aire split, para sustitución.</t>
  </si>
  <si>
    <r>
      <rPr>
        <sz val="8.25"/>
        <color rgb="FF000000"/>
        <rFont val="Arial"/>
        <family val="2"/>
      </rPr>
      <t xml:space="preserve">Equipo de aire acondicionado, sistema aire-aire split 1x1, con unidad interior de techo, con descarga directa, para gas R-410A, bomba de calor, alimentación monofásica (230V/50Hz), para sustitución, manteniendo las tuberías existentes, en instalaciones de gas refrigerante R-22 o R-407C, potencia frigorífica nominal 12,5 kW (temperatura de bulbo seco del aire interior 27°C, temperatura de bulbo húmedo del aire interior 19°C, temperatura de bulbo seco del aire exterior 35°C, temperatura de bulbo húmedo del aire exterior 24°C), potencia frigorífica mínima/máxima 2,6/14 kW, consumo eléctrico mínimo/nominal/máximo en refrigeración 0,64/3,9/4,47 kW, EER 3,21, potencia calorífica nominal 14 kW (temperatura de bulbo seco del aire interior 20°C, temperatura de bulbo seco del aire exterior 7°C, temperatura de bulbo húmedo del aire exterior 6°C), potencia calorífica mínima/máxima 2,4/16,5 kW, consumo eléctrico mínimo/nominal/máximo en calefacción 0,52/3,62/4,6 kW, COP 3,87, formado por una unidad interior caudal de aire a velocidad alta/baja en refrigeración 2040/1200 m³/h, presión sonora a velocidad alta/media/baja en refrigeración 46/41/35 dBA, potencia sonora a velocidad alta/media/baja en refrigeración 61/56/50 dBA, dimensiones 235x1586x690 mm, peso 35 kg, con función de compensación de la estratificación y función de autolimpieza de la batería de intercambio, y una unidad exterior con compresor tipo Twin Rotary, con tecnología Inverter, caudal de aire en refrigeración 6180 m³/h, presión sonora en refrigeración 51 dBA, presión sonora en calefacción 52 dBA, potencia sonora en refrigeración 68 dBA, potencia sonora en calefacción 69 dBA, dimensiones 1340x900x320 mm, peso 93 kg, diámetro de conexión de la tubería de gas 5/8", diámetro de conexión de la tubería de líquido 3/8", longitud máxima de tubería 75 m, diferencia máxima de altura entre la unidad exterior y la unidad interior 30 m, con control remoto por cable. Incluso elementos antivibratorios y soportes de pared para apoyo de la unidad exterior y elementos para suspensión del techo para la unidad interior. El precio no incluye la canalización ni el cableado eléctrico de alimentación.</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</si>
  <si>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</si>
  <si>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</si>
  <si>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</si>
  <si>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</si>
  <si>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</si>
  <si>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</si>
  <si>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</si>
  <si>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mt42tsb421pd</t>
  </si>
  <si>
    <t xml:space="preserve">Ud</t>
  </si>
  <si>
    <t xml:space="preserve">Equipo de aire acondicionado, sistema aire-aire split 1x1, con unidad interior de techo, con descarga directa, para gas R-410A, bomba de calor, alimentación monofásica (230V/50Hz), para sustitución, manteniendo las tuberías existentes, en instalaciones de gas refrigerante R-22 o R-407C, potencia frigorífica nominal 12,5 kW (temperatura de bulbo seco del aire interior 27°C, temperatura de bulbo húmedo del aire interior 19°C, temperatura de bulbo seco del aire exterior 35°C, temperatura de bulbo húmedo del aire exterior 24°C), potencia frigorífica mínima/máxima 2,6/14 kW, consumo eléctrico mínimo/nominal/máximo en refrigeración 0,64/3,9/4,47 kW, EER 3,21, potencia calorífica nominal 14 kW (temperatura de bulbo seco del aire interior 20°C, temperatura de bulbo seco del aire exterior 7°C, temperatura de bulbo húmedo del aire exterior 6°C), potencia calorífica mínima/máxima 2,4/16,5 kW, consumo eléctrico mínimo/nominal/máximo en calefacción 0,52/3,62/4,6 kW, COP 3,87, formado por una unidad interior caudal de aire a velocidad alta/baja en refrigeración 2040/1200 m³/h, presión sonora a velocidad alta/media/baja en refrigeración 46/41/35 dBA, potencia sonora a velocidad alta/media/baja en refrigeración 61/56/50 dBA, dimensiones 235x1586x690 mm, peso 35 kg, con función de compensación de la estratificación y función de autolimpieza de la batería de intercambio, y una unidad exterior con compresor tipo Twin Rotary, con tecnología Inverter, caudal de aire en refrigeración 6180 m³/h, presión sonora en refrigeración 51 dBA, presión sonora en calefacción 52 dBA, potencia sonora en refrigeración 68 dBA, potencia sonora en calefacción 69 dBA, dimensiones 1340x900x320 mm, peso 93 kg, diámetro de conexión de la tubería de gas 5/8", diámetro de conexión de la tubería de líquido 3/8", longitud máxima de tubería 75 m, diferencia máxima de altura entre la unidad exterior y la unidad interior 30 m.</t>
  </si>
  <si>
    <t xml:space="preserve">mt42www085</t>
  </si>
  <si>
    <t xml:space="preserve">Ud</t>
  </si>
  <si>
    <t xml:space="preserve">Kit de soportes de pared, formado por juego de escuadras de 50x45 cm y cuatro amortiguadores de caucho, con sus tacos, tornillos, tuercas y arandelas correspondientes.</t>
  </si>
  <si>
    <t xml:space="preserve">mt42www090</t>
  </si>
  <si>
    <t xml:space="preserve">Ud</t>
  </si>
  <si>
    <t xml:space="preserve">Kit de soportes para suspensión del techo, formado por cuatro varillas roscadas de acero galvanizado, con sus tacos, tuercas y arandelas correspondientes.</t>
  </si>
  <si>
    <t xml:space="preserve">mt42tsb610a</t>
  </si>
  <si>
    <t xml:space="preserve">Ud</t>
  </si>
  <si>
    <t xml:space="preserve">Control remoto por cable, con capacidad de control de una unidad interior o un grupo de 8 unidades interiores de aire acondicionado.</t>
  </si>
  <si>
    <t xml:space="preserve">mt42mhi900</t>
  </si>
  <si>
    <t xml:space="preserve">m</t>
  </si>
  <si>
    <t xml:space="preserve">Cable bus apantallado de 2 hilos, de 0,5 mm² de sección por hilo</t>
  </si>
  <si>
    <t xml:space="preserve">mt35aia090ma</t>
  </si>
  <si>
    <t xml:space="preserve">m</t>
  </si>
  <si>
    <t xml:space="preserve">Tubo rígido de PVC, enchufable, curvable en caliente, de color negro, de 16 mm de diámetro nominal, para canalización fija en superficie. Resistencia a la compresión 1250 N, resistencia al impacto 2 julios, temperatura de trabajo -5°C hasta 60°C, con grado de protección IP547 según UNE 20324, propiedades eléctricas: aislante, no propagador de la llama. Según UNE-EN 61386-1 y UNE-EN 61386-22. Incluso abrazaderas, elementos de sujeción y accesorios (curvas, manguitos, tes, codos y curvas flexibles).</t>
  </si>
  <si>
    <t xml:space="preserve">Subtotal materiales:</t>
  </si>
  <si>
    <t xml:space="preserve">Mano de obra</t>
  </si>
  <si>
    <t xml:space="preserve">mo005</t>
  </si>
  <si>
    <t xml:space="preserve">h</t>
  </si>
  <si>
    <t xml:space="preserve">Oficial 1ª instalador de climatización.</t>
  </si>
  <si>
    <t xml:space="preserve">mo104</t>
  </si>
  <si>
    <t xml:space="preserve">h</t>
  </si>
  <si>
    <t xml:space="preserve">Ayudante instalador de climatización.</t>
  </si>
  <si>
    <t xml:space="preserve">Subtotal mano de obra:</t>
  </si>
  <si>
    <t xml:space="preserve">Costes directos complementarios</t>
  </si>
  <si>
    <t xml:space="preserve">%</t>
  </si>
  <si>
    <t xml:space="preserve">Costes directos complementarios</t>
  </si>
  <si>
    <t xml:space="preserve">Coste de mantenimiento decenal: 1.301,83€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</si>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</sst>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6.12" customWidth="1"/>
    <col min="3" max="3" width="7.48" customWidth="1"/>
    <col min="4" max="4" width="71.06" customWidth="1"/>
    <col min="5" max="5" width="13.26" customWidth="1"/>
    <col min="6" max="6" width="11.56" customWidth="1"/>
    <col min="7" max="7" width="11.56"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71.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255.00" thickBot="1" customHeight="1">
      <c r="A10" s="1" t="s">
        <v>12</v>
      </c>
      <c r="B10" s="1"/>
      <c r="C10" s="10" t="s">
        <v>13</v>
      </c>
      <c r="D10" s="1" t="s">
        <v>14</v>
      </c>
      <c r="E10" s="11">
        <v>1</v>
      </c>
      <c r="F10" s="12">
        <v>4353.38</v>
      </c>
      <c r="G10" s="12">
        <f ca="1">ROUND(INDIRECT(ADDRESS(ROW()+(0), COLUMN()+(-2), 1))*INDIRECT(ADDRESS(ROW()+(0), COLUMN()+(-1), 1)), 2)</f>
        <v>4353.38</v>
      </c>
    </row>
    <row r="11" spans="1:7" ht="34.50" thickBot="1" customHeight="1">
      <c r="A11" s="1" t="s">
        <v>15</v>
      </c>
      <c r="B11" s="1"/>
      <c r="C11" s="10" t="s">
        <v>16</v>
      </c>
      <c r="D11" s="1" t="s">
        <v>17</v>
      </c>
      <c r="E11" s="11">
        <v>1</v>
      </c>
      <c r="F11" s="12">
        <v>18.9</v>
      </c>
      <c r="G11" s="12">
        <f ca="1">ROUND(INDIRECT(ADDRESS(ROW()+(0), COLUMN()+(-2), 1))*INDIRECT(ADDRESS(ROW()+(0), COLUMN()+(-1), 1)), 2)</f>
        <v>18.9</v>
      </c>
    </row>
    <row r="12" spans="1:7" ht="24.00" thickBot="1" customHeight="1">
      <c r="A12" s="1" t="s">
        <v>18</v>
      </c>
      <c r="B12" s="1"/>
      <c r="C12" s="10" t="s">
        <v>19</v>
      </c>
      <c r="D12" s="1" t="s">
        <v>20</v>
      </c>
      <c r="E12" s="11">
        <v>1</v>
      </c>
      <c r="F12" s="12">
        <v>22</v>
      </c>
      <c r="G12" s="12">
        <f ca="1">ROUND(INDIRECT(ADDRESS(ROW()+(0), COLUMN()+(-2), 1))*INDIRECT(ADDRESS(ROW()+(0), COLUMN()+(-1), 1)), 2)</f>
        <v>22</v>
      </c>
    </row>
    <row r="13" spans="1:7" ht="24.00" thickBot="1" customHeight="1">
      <c r="A13" s="1" t="s">
        <v>21</v>
      </c>
      <c r="B13" s="1"/>
      <c r="C13" s="10" t="s">
        <v>22</v>
      </c>
      <c r="D13" s="1" t="s">
        <v>23</v>
      </c>
      <c r="E13" s="11">
        <v>1</v>
      </c>
      <c r="F13" s="12">
        <v>78</v>
      </c>
      <c r="G13" s="12">
        <f ca="1">ROUND(INDIRECT(ADDRESS(ROW()+(0), COLUMN()+(-2), 1))*INDIRECT(ADDRESS(ROW()+(0), COLUMN()+(-1), 1)), 2)</f>
        <v>78</v>
      </c>
    </row>
    <row r="14" spans="1:7" ht="13.50" thickBot="1" customHeight="1">
      <c r="A14" s="1" t="s">
        <v>24</v>
      </c>
      <c r="B14" s="1"/>
      <c r="C14" s="10" t="s">
        <v>25</v>
      </c>
      <c r="D14" s="1" t="s">
        <v>26</v>
      </c>
      <c r="E14" s="11">
        <v>3</v>
      </c>
      <c r="F14" s="12">
        <v>0.8</v>
      </c>
      <c r="G14" s="12">
        <f ca="1">ROUND(INDIRECT(ADDRESS(ROW()+(0), COLUMN()+(-2), 1))*INDIRECT(ADDRESS(ROW()+(0), COLUMN()+(-1), 1)), 2)</f>
        <v>2.4</v>
      </c>
    </row>
    <row r="15" spans="1:7" ht="76.50" thickBot="1" customHeight="1">
      <c r="A15" s="1" t="s">
        <v>27</v>
      </c>
      <c r="B15" s="1"/>
      <c r="C15" s="10" t="s">
        <v>28</v>
      </c>
      <c r="D15" s="1" t="s">
        <v>29</v>
      </c>
      <c r="E15" s="13">
        <v>3</v>
      </c>
      <c r="F15" s="14">
        <v>0.85</v>
      </c>
      <c r="G15" s="14">
        <f ca="1">ROUND(INDIRECT(ADDRESS(ROW()+(0), COLUMN()+(-2), 1))*INDIRECT(ADDRESS(ROW()+(0), COLUMN()+(-1), 1)), 2)</f>
        <v>2.55</v>
      </c>
    </row>
    <row r="16" spans="1:7" ht="13.50" thickBot="1" customHeight="1">
      <c r="A16" s="15"/>
      <c r="B16" s="15"/>
      <c r="C16" s="15"/>
      <c r="D16" s="15"/>
      <c r="E16" s="9" t="s">
        <v>30</v>
      </c>
      <c r="F16" s="9"/>
      <c r="G16" s="17">
        <f ca="1">ROUND(SUM(INDIRECT(ADDRESS(ROW()+(-1), COLUMN()+(0), 1)),INDIRECT(ADDRESS(ROW()+(-2), COLUMN()+(0), 1)),INDIRECT(ADDRESS(ROW()+(-3), COLUMN()+(0), 1)),INDIRECT(ADDRESS(ROW()+(-4), COLUMN()+(0), 1)),INDIRECT(ADDRESS(ROW()+(-5), COLUMN()+(0), 1)),INDIRECT(ADDRESS(ROW()+(-6), COLUMN()+(0), 1))), 2)</f>
        <v>4477.23</v>
      </c>
    </row>
    <row r="17" spans="1:7" ht="13.50" thickBot="1" customHeight="1">
      <c r="A17" s="15">
        <v>2</v>
      </c>
      <c r="B17" s="15"/>
      <c r="C17" s="15"/>
      <c r="D17" s="18" t="s">
        <v>31</v>
      </c>
      <c r="E17" s="18"/>
      <c r="F17" s="15"/>
      <c r="G17" s="15"/>
    </row>
    <row r="18" spans="1:7" ht="13.50" thickBot="1" customHeight="1">
      <c r="A18" s="1" t="s">
        <v>32</v>
      </c>
      <c r="B18" s="1"/>
      <c r="C18" s="10" t="s">
        <v>33</v>
      </c>
      <c r="D18" s="1" t="s">
        <v>34</v>
      </c>
      <c r="E18" s="11">
        <v>2.152</v>
      </c>
      <c r="F18" s="12">
        <v>19.48</v>
      </c>
      <c r="G18" s="12">
        <f ca="1">ROUND(INDIRECT(ADDRESS(ROW()+(0), COLUMN()+(-2), 1))*INDIRECT(ADDRESS(ROW()+(0), COLUMN()+(-1), 1)), 2)</f>
        <v>41.92</v>
      </c>
    </row>
    <row r="19" spans="1:7" ht="13.50" thickBot="1" customHeight="1">
      <c r="A19" s="1" t="s">
        <v>35</v>
      </c>
      <c r="B19" s="1"/>
      <c r="C19" s="10" t="s">
        <v>36</v>
      </c>
      <c r="D19" s="1" t="s">
        <v>37</v>
      </c>
      <c r="E19" s="13">
        <v>2.152</v>
      </c>
      <c r="F19" s="14">
        <v>18.16</v>
      </c>
      <c r="G19" s="14">
        <f ca="1">ROUND(INDIRECT(ADDRESS(ROW()+(0), COLUMN()+(-2), 1))*INDIRECT(ADDRESS(ROW()+(0), COLUMN()+(-1), 1)), 2)</f>
        <v>39.08</v>
      </c>
    </row>
    <row r="20" spans="1:7" ht="13.50" thickBot="1" customHeight="1">
      <c r="A20" s="15"/>
      <c r="B20" s="15"/>
      <c r="C20" s="15"/>
      <c r="D20" s="15"/>
      <c r="E20" s="9" t="s">
        <v>38</v>
      </c>
      <c r="F20" s="9"/>
      <c r="G20" s="17">
        <f ca="1">ROUND(SUM(INDIRECT(ADDRESS(ROW()+(-1), COLUMN()+(0), 1)),INDIRECT(ADDRESS(ROW()+(-2), COLUMN()+(0), 1))), 2)</f>
        <v>81</v>
      </c>
    </row>
    <row r="21" spans="1:7" ht="13.50" thickBot="1" customHeight="1">
      <c r="A21" s="15">
        <v>3</v>
      </c>
      <c r="B21" s="15"/>
      <c r="C21" s="15"/>
      <c r="D21" s="18" t="s">
        <v>39</v>
      </c>
      <c r="E21" s="18"/>
      <c r="F21" s="15"/>
      <c r="G21" s="15"/>
    </row>
    <row r="22" spans="1:7" ht="13.50" thickBot="1" customHeight="1">
      <c r="A22" s="19"/>
      <c r="B22" s="19"/>
      <c r="C22" s="20" t="s">
        <v>40</v>
      </c>
      <c r="D22" s="19" t="s">
        <v>41</v>
      </c>
      <c r="E22" s="13">
        <v>2</v>
      </c>
      <c r="F22" s="14">
        <f ca="1">ROUND(SUM(INDIRECT(ADDRESS(ROW()+(-2), COLUMN()+(1), 1)),INDIRECT(ADDRESS(ROW()+(-6), COLUMN()+(1), 1))), 2)</f>
        <v>4558.23</v>
      </c>
      <c r="G22" s="14">
        <f ca="1">ROUND(INDIRECT(ADDRESS(ROW()+(0), COLUMN()+(-2), 1))*INDIRECT(ADDRESS(ROW()+(0), COLUMN()+(-1), 1))/100, 2)</f>
        <v>91.16</v>
      </c>
    </row>
    <row r="23" spans="1:7" ht="13.50" thickBot="1" customHeight="1">
      <c r="A23" s="21" t="s">
        <v>42</v>
      </c>
      <c r="B23" s="21"/>
      <c r="C23" s="22"/>
      <c r="D23" s="23"/>
      <c r="E23" s="24" t="s">
        <v>43</v>
      </c>
      <c r="F23" s="25"/>
      <c r="G23" s="26">
        <f ca="1">ROUND(SUM(INDIRECT(ADDRESS(ROW()+(-1), COLUMN()+(0), 1)),INDIRECT(ADDRESS(ROW()+(-3), COLUMN()+(0), 1)),INDIRECT(ADDRESS(ROW()+(-7), COLUMN()+(0), 1))), 2)</f>
        <v>4649.39</v>
      </c>
    </row>
  </sheetData>
  <mergeCells count="25">
    <mergeCell ref="A1:G1"/>
    <mergeCell ref="C3:G3"/>
    <mergeCell ref="A5:G5"/>
    <mergeCell ref="A8:B8"/>
    <mergeCell ref="A9:B9"/>
    <mergeCell ref="D9:E9"/>
    <mergeCell ref="A10:B10"/>
    <mergeCell ref="A11:B11"/>
    <mergeCell ref="A12:B12"/>
    <mergeCell ref="A13:B13"/>
    <mergeCell ref="A14:B14"/>
    <mergeCell ref="A15:B15"/>
    <mergeCell ref="A16:B16"/>
    <mergeCell ref="E16:F16"/>
    <mergeCell ref="A17:B17"/>
    <mergeCell ref="D17:E17"/>
    <mergeCell ref="A18:B18"/>
    <mergeCell ref="A19:B19"/>
    <mergeCell ref="A20:B20"/>
    <mergeCell ref="E20:F20"/>
    <mergeCell ref="A21:B21"/>
    <mergeCell ref="D21:E21"/>
    <mergeCell ref="A22:B22"/>
    <mergeCell ref="A23:D23"/>
    <mergeCell ref="E23:F23"/>
  </mergeCells>
  <pageMargins left="0.147638" right="0.147638" top="0.206693" bottom="0.206693" header="0.0" footer="0.0"/>
  <pageSetup paperSize="9" orientation="portrait"/>
  <rowBreaks count="0" manualBreakCount="0">
    </rowBreaks>
</worksheet>
</file>