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<sst xmlns="http://schemas.openxmlformats.org/spreadsheetml/2006/main" count="53" uniqueCount="53">
  <si>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</si>
  <si>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</si>
  <si>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</si>
  <si>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</si>
  <si>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en relieve, con cuarterones, de panel sándwich de aluminio con núcleo aislante de espuma de poliuretano, 400x210 cm, con acabado prelacado de color blanco, apertura automática.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</si>
  <si>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</si>
  <si>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</si>
  <si>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</si>
  <si>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</si>
  <si>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</si>
  <si>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</si>
  <si>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</si>
  <si>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mt26pgs010fj</t>
  </si>
  <si>
    <t xml:space="preserve">Ud</t>
  </si>
  <si>
    <t xml:space="preserve">Puerta seccional para garaje, formada por lamas de textura en relieve, con cuarterones, de panel sándwich de aluminio con núcleo aislante de espuma de poliuretano, 400x210 cm, con acabado prelacado de color blanco, incluso complementos. Según UNE-EN 13241-1.</t>
  </si>
  <si>
    <t xml:space="preserve">mt26egm010dh</t>
  </si>
  <si>
    <t xml:space="preserve">Ud</t>
  </si>
  <si>
    <t xml:space="preserve">Equipo de motorización para apertura y cierre automático, para puerta de garaje seccional de más de 60 kg de peso.</t>
  </si>
  <si>
    <t xml:space="preserve">mt26egm012</t>
  </si>
  <si>
    <t xml:space="preserve">Ud</t>
  </si>
  <si>
    <t xml:space="preserve">Accesorios (cerradura, pulsador, emisor, receptor y fotocélula) para automatización de puerta de garaje.</t>
  </si>
  <si>
    <t xml:space="preserve">Subtotal materiales:</t>
  </si>
  <si>
    <t xml:space="preserve">Mano de obra</t>
  </si>
  <si>
    <t xml:space="preserve">mo020</t>
  </si>
  <si>
    <t xml:space="preserve">h</t>
  </si>
  <si>
    <t xml:space="preserve">Oficial 1ª construcción.</t>
  </si>
  <si>
    <t xml:space="preserve">mo113</t>
  </si>
  <si>
    <t xml:space="preserve">h</t>
  </si>
  <si>
    <t xml:space="preserve">Peón ordinario construcción.</t>
  </si>
  <si>
    <t xml:space="preserve">mo018</t>
  </si>
  <si>
    <t xml:space="preserve">h</t>
  </si>
  <si>
    <t xml:space="preserve">Oficial 1ª cerrajero.</t>
  </si>
  <si>
    <t xml:space="preserve">mo059</t>
  </si>
  <si>
    <t xml:space="preserve">h</t>
  </si>
  <si>
    <t xml:space="preserve">Ayudante cerrajero.</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</si>
  <si>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</si>
  <si>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</si>
  <si>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</si>
  <si>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</si>
  <si>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</si>
  <si>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</si>
  <si>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</si>
  <si>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663,21€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</si>
  <si>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</si>
  <si>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</si>
  <si>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</si>
  <si>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</si>
  <si>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</si>
  <si>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13241-1:2004/A1:2011</t>
  </si>
  <si>
    <t xml:space="preserve">Puertas industriales, comerciales, de garaje y portones. Norma de producto. Parte 1: Productos sin características de resistencia al fuego o control de humos.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</si>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</sst>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72" customWidth="1"/>
    <col min="5" max="5" width="13.26" customWidth="1"/>
    <col min="6" max="6" width="11.56" customWidth="1"/>
    <col min="7" max="7" width="2.55"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t="s">
        <v>6</v>
      </c>
      <c r="D8" s="6" t="s">
        <v>7</v>
      </c>
      <c r="E8" s="7" t="s">
        <v>8</v>
      </c>
      <c r="F8" s="7" t="s">
        <v>9</v>
      </c>
      <c r="G8" s="7" t="s">
        <v>10</v>
      </c>
      <c r="H8" s="7"/>
    </row>
    <row r="9" spans="1:8" ht="13.50" thickBot="1" customHeight="1">
      <c r="A9" s="8">
        <v>1</v>
      </c>
      <c r="B9" s="8"/>
      <c r="C9" s="8"/>
      <c r="D9" s="9" t="s">
        <v>11</v>
      </c>
      <c r="E9" s="9"/>
      <c r="F9" s="8"/>
      <c r="G9" s="8"/>
      <c r="H9" s="8"/>
    </row>
    <row r="10" spans="1:8" ht="45.00" thickBot="1" customHeight="1">
      <c r="A10" s="1" t="s">
        <v>12</v>
      </c>
      <c r="B10" s="1"/>
      <c r="C10" s="10" t="s">
        <v>13</v>
      </c>
      <c r="D10" s="1" t="s">
        <v>14</v>
      </c>
      <c r="E10" s="11">
        <v>1</v>
      </c>
      <c r="F10" s="12">
        <v>2037.32</v>
      </c>
      <c r="G10" s="12">
        <f ca="1">ROUND(INDIRECT(ADDRESS(ROW()+(0), COLUMN()+(-2), 1))*INDIRECT(ADDRESS(ROW()+(0), COLUMN()+(-1), 1)), 2)</f>
        <v>2037.32</v>
      </c>
      <c r="H10" s="12"/>
    </row>
    <row r="11" spans="1:8" ht="24.00" thickBot="1" customHeight="1">
      <c r="A11" s="1" t="s">
        <v>15</v>
      </c>
      <c r="B11" s="1"/>
      <c r="C11" s="10" t="s">
        <v>16</v>
      </c>
      <c r="D11" s="1" t="s">
        <v>17</v>
      </c>
      <c r="E11" s="11">
        <v>1</v>
      </c>
      <c r="F11" s="12">
        <v>660</v>
      </c>
      <c r="G11" s="12">
        <f ca="1">ROUND(INDIRECT(ADDRESS(ROW()+(0), COLUMN()+(-2), 1))*INDIRECT(ADDRESS(ROW()+(0), COLUMN()+(-1), 1)), 2)</f>
        <v>660</v>
      </c>
      <c r="H11" s="12"/>
    </row>
    <row r="12" spans="1:8" ht="24.00" thickBot="1" customHeight="1">
      <c r="A12" s="1" t="s">
        <v>18</v>
      </c>
      <c r="B12" s="1"/>
      <c r="C12" s="10" t="s">
        <v>19</v>
      </c>
      <c r="D12" s="1" t="s">
        <v>20</v>
      </c>
      <c r="E12" s="13">
        <v>1</v>
      </c>
      <c r="F12" s="14">
        <v>305</v>
      </c>
      <c r="G12" s="14">
        <f ca="1">ROUND(INDIRECT(ADDRESS(ROW()+(0), COLUMN()+(-2), 1))*INDIRECT(ADDRESS(ROW()+(0), COLUMN()+(-1), 1)), 2)</f>
        <v>305</v>
      </c>
      <c r="H12" s="14"/>
    </row>
    <row r="13" spans="1:8" ht="13.50" thickBot="1" customHeight="1">
      <c r="A13" s="15"/>
      <c r="B13" s="15"/>
      <c r="C13" s="15"/>
      <c r="D13" s="15"/>
      <c r="E13" s="9" t="s">
        <v>21</v>
      </c>
      <c r="F13" s="9"/>
      <c r="G13" s="17">
        <f ca="1">ROUND(SUM(INDIRECT(ADDRESS(ROW()+(-1), COLUMN()+(0), 1)),INDIRECT(ADDRESS(ROW()+(-2), COLUMN()+(0), 1)),INDIRECT(ADDRESS(ROW()+(-3), COLUMN()+(0), 1))), 2)</f>
        <v>3002.32</v>
      </c>
      <c r="H13" s="17"/>
    </row>
    <row r="14" spans="1:8" ht="13.50" thickBot="1" customHeight="1">
      <c r="A14" s="15">
        <v>2</v>
      </c>
      <c r="B14" s="15"/>
      <c r="C14" s="15"/>
      <c r="D14" s="18" t="s">
        <v>22</v>
      </c>
      <c r="E14" s="18"/>
      <c r="F14" s="15"/>
      <c r="G14" s="15"/>
      <c r="H14" s="15"/>
    </row>
    <row r="15" spans="1:8" ht="13.50" thickBot="1" customHeight="1">
      <c r="A15" s="1" t="s">
        <v>23</v>
      </c>
      <c r="B15" s="1"/>
      <c r="C15" s="10" t="s">
        <v>24</v>
      </c>
      <c r="D15" s="1" t="s">
        <v>25</v>
      </c>
      <c r="E15" s="11">
        <v>1.102</v>
      </c>
      <c r="F15" s="12">
        <v>18.91</v>
      </c>
      <c r="G15" s="12">
        <f ca="1">ROUND(INDIRECT(ADDRESS(ROW()+(0), COLUMN()+(-2), 1))*INDIRECT(ADDRESS(ROW()+(0), COLUMN()+(-1), 1)), 2)</f>
        <v>20.84</v>
      </c>
      <c r="H15" s="12"/>
    </row>
    <row r="16" spans="1:8" ht="13.50" thickBot="1" customHeight="1">
      <c r="A16" s="1" t="s">
        <v>26</v>
      </c>
      <c r="B16" s="1"/>
      <c r="C16" s="10" t="s">
        <v>27</v>
      </c>
      <c r="D16" s="1" t="s">
        <v>28</v>
      </c>
      <c r="E16" s="11">
        <v>1.102</v>
      </c>
      <c r="F16" s="12">
        <v>17.64</v>
      </c>
      <c r="G16" s="12">
        <f ca="1">ROUND(INDIRECT(ADDRESS(ROW()+(0), COLUMN()+(-2), 1))*INDIRECT(ADDRESS(ROW()+(0), COLUMN()+(-1), 1)), 2)</f>
        <v>19.44</v>
      </c>
      <c r="H16" s="12"/>
    </row>
    <row r="17" spans="1:8" ht="13.50" thickBot="1" customHeight="1">
      <c r="A17" s="1" t="s">
        <v>29</v>
      </c>
      <c r="B17" s="1"/>
      <c r="C17" s="10" t="s">
        <v>30</v>
      </c>
      <c r="D17" s="1" t="s">
        <v>31</v>
      </c>
      <c r="E17" s="11">
        <v>2.571</v>
      </c>
      <c r="F17" s="12">
        <v>19.17</v>
      </c>
      <c r="G17" s="12">
        <f ca="1">ROUND(INDIRECT(ADDRESS(ROW()+(0), COLUMN()+(-2), 1))*INDIRECT(ADDRESS(ROW()+(0), COLUMN()+(-1), 1)), 2)</f>
        <v>49.29</v>
      </c>
      <c r="H17" s="12"/>
    </row>
    <row r="18" spans="1:8" ht="13.50" thickBot="1" customHeight="1">
      <c r="A18" s="1" t="s">
        <v>32</v>
      </c>
      <c r="B18" s="1"/>
      <c r="C18" s="10" t="s">
        <v>33</v>
      </c>
      <c r="D18" s="1" t="s">
        <v>34</v>
      </c>
      <c r="E18" s="11">
        <v>2.571</v>
      </c>
      <c r="F18" s="12">
        <v>18.24</v>
      </c>
      <c r="G18" s="12">
        <f ca="1">ROUND(INDIRECT(ADDRESS(ROW()+(0), COLUMN()+(-2), 1))*INDIRECT(ADDRESS(ROW()+(0), COLUMN()+(-1), 1)), 2)</f>
        <v>46.9</v>
      </c>
      <c r="H18" s="12"/>
    </row>
    <row r="19" spans="1:8" ht="13.50" thickBot="1" customHeight="1">
      <c r="A19" s="1" t="s">
        <v>35</v>
      </c>
      <c r="B19" s="1"/>
      <c r="C19" s="10" t="s">
        <v>36</v>
      </c>
      <c r="D19" s="1" t="s">
        <v>37</v>
      </c>
      <c r="E19" s="13">
        <v>5.761</v>
      </c>
      <c r="F19" s="14">
        <v>19.48</v>
      </c>
      <c r="G19" s="14">
        <f ca="1">ROUND(INDIRECT(ADDRESS(ROW()+(0), COLUMN()+(-2), 1))*INDIRECT(ADDRESS(ROW()+(0), COLUMN()+(-1), 1)), 2)</f>
        <v>112.22</v>
      </c>
      <c r="H19" s="14"/>
    </row>
    <row r="20" spans="1:8" ht="13.50" thickBot="1" customHeight="1">
      <c r="A20" s="15"/>
      <c r="B20" s="15"/>
      <c r="C20" s="15"/>
      <c r="D20" s="15"/>
      <c r="E20" s="9" t="s">
        <v>38</v>
      </c>
      <c r="F20" s="9"/>
      <c r="G20" s="17">
        <f ca="1">ROUND(SUM(INDIRECT(ADDRESS(ROW()+(-1), COLUMN()+(0), 1)),INDIRECT(ADDRESS(ROW()+(-2), COLUMN()+(0), 1)),INDIRECT(ADDRESS(ROW()+(-3), COLUMN()+(0), 1)),INDIRECT(ADDRESS(ROW()+(-4), COLUMN()+(0), 1)),INDIRECT(ADDRESS(ROW()+(-5), COLUMN()+(0), 1))), 2)</f>
        <v>248.69</v>
      </c>
      <c r="H20" s="17"/>
    </row>
    <row r="21" spans="1:8" ht="13.50" thickBot="1" customHeight="1">
      <c r="A21" s="15">
        <v>3</v>
      </c>
      <c r="B21" s="15"/>
      <c r="C21" s="15"/>
      <c r="D21" s="18" t="s">
        <v>39</v>
      </c>
      <c r="E21" s="18"/>
      <c r="F21" s="15"/>
      <c r="G21" s="15"/>
      <c r="H21" s="15"/>
    </row>
    <row r="22" spans="1:8" ht="13.50" thickBot="1" customHeight="1">
      <c r="A22" s="19"/>
      <c r="B22" s="19"/>
      <c r="C22" s="20" t="s">
        <v>40</v>
      </c>
      <c r="D22" s="19" t="s">
        <v>41</v>
      </c>
      <c r="E22" s="13">
        <v>2</v>
      </c>
      <c r="F22" s="14">
        <f ca="1">ROUND(SUM(INDIRECT(ADDRESS(ROW()+(-2), COLUMN()+(1), 1)),INDIRECT(ADDRESS(ROW()+(-9), COLUMN()+(1), 1))), 2)</f>
        <v>3251.01</v>
      </c>
      <c r="G22" s="14">
        <f ca="1">ROUND(INDIRECT(ADDRESS(ROW()+(0), COLUMN()+(-2), 1))*INDIRECT(ADDRESS(ROW()+(0), COLUMN()+(-1), 1))/100, 2)</f>
        <v>65.02</v>
      </c>
      <c r="H22" s="14"/>
    </row>
    <row r="23" spans="1:8" ht="13.50" thickBot="1" customHeight="1">
      <c r="A23" s="21" t="s">
        <v>42</v>
      </c>
      <c r="B23" s="21"/>
      <c r="C23" s="22"/>
      <c r="D23" s="23"/>
      <c r="E23" s="24" t="s">
        <v>43</v>
      </c>
      <c r="F23" s="25"/>
      <c r="G23" s="26">
        <f ca="1">ROUND(SUM(INDIRECT(ADDRESS(ROW()+(-1), COLUMN()+(0), 1)),INDIRECT(ADDRESS(ROW()+(-3), COLUMN()+(0), 1)),INDIRECT(ADDRESS(ROW()+(-10), COLUMN()+(0), 1))), 2)</f>
        <v>3316.03</v>
      </c>
      <c r="H23" s="26"/>
    </row>
    <row r="26" spans="1:8" ht="13.50" thickBot="1" customHeight="1">
      <c r="A26" s="27" t="s">
        <v>44</v>
      </c>
      <c r="B26" s="27"/>
      <c r="C26" s="27"/>
      <c r="D26" s="27"/>
      <c r="E26" s="27" t="s">
        <v>45</v>
      </c>
      <c r="F26" s="27" t="s">
        <v>46</v>
      </c>
      <c r="G26" s="27"/>
      <c r="H26" s="27" t="s">
        <v>47</v>
      </c>
    </row>
    <row r="27" spans="1:8" ht="13.50" thickBot="1" customHeight="1">
      <c r="A27" s="28" t="s">
        <v>48</v>
      </c>
      <c r="B27" s="28"/>
      <c r="C27" s="28"/>
      <c r="D27" s="28"/>
      <c r="E27" s="29">
        <v>112012</v>
      </c>
      <c r="F27" s="29">
        <v>112013</v>
      </c>
      <c r="G27" s="29"/>
      <c r="H27" s="29">
        <v>3</v>
      </c>
    </row>
    <row r="28" spans="1:8" ht="24.00" thickBot="1" customHeight="1">
      <c r="A28" s="30" t="s">
        <v>49</v>
      </c>
      <c r="B28" s="30"/>
      <c r="C28" s="30"/>
      <c r="D28" s="30"/>
      <c r="E28" s="31"/>
      <c r="F28" s="31"/>
      <c r="G28" s="31"/>
      <c r="H28" s="31"/>
    </row>
    <row r="31" spans="1:1" ht="33.75" thickBot="1" customHeight="1">
      <c r="A31" s="1" t="s">
        <v>50</v>
      </c>
      <c r="B31" s="1"/>
      <c r="C31" s="1"/>
      <c r="D31" s="1"/>
      <c r="E31" s="1"/>
      <c r="F31" s="1"/>
      <c r="G31" s="1"/>
      <c r="H31" s="1"/>
    </row>
    <row r="32" spans="1:1" ht="33.75" thickBot="1" customHeight="1">
      <c r="A32" s="1" t="s">
        <v>51</v>
      </c>
      <c r="B32" s="1"/>
      <c r="C32" s="1"/>
      <c r="D32" s="1"/>
      <c r="E32" s="1"/>
      <c r="F32" s="1"/>
      <c r="G32" s="1"/>
      <c r="H32" s="1"/>
    </row>
    <row r="33" spans="1:1" ht="33.75" thickBot="1" customHeight="1">
      <c r="A33" s="1" t="s">
        <v>52</v>
      </c>
      <c r="B33" s="1"/>
      <c r="C33" s="1"/>
      <c r="D33" s="1"/>
      <c r="E33" s="1"/>
      <c r="F33" s="1"/>
      <c r="G33" s="1"/>
      <c r="H33" s="1"/>
    </row>
  </sheetData>
  <mergeCells count="51">
    <mergeCell ref="A1:H1"/>
    <mergeCell ref="C3:H3"/>
    <mergeCell ref="A5:H5"/>
    <mergeCell ref="A8:B8"/>
    <mergeCell ref="G8:H8"/>
    <mergeCell ref="A9:B9"/>
    <mergeCell ref="D9:E9"/>
    <mergeCell ref="G9:H9"/>
    <mergeCell ref="A10:B10"/>
    <mergeCell ref="G10:H10"/>
    <mergeCell ref="A11:B11"/>
    <mergeCell ref="G11:H11"/>
    <mergeCell ref="A12:B12"/>
    <mergeCell ref="G12:H12"/>
    <mergeCell ref="A13:B13"/>
    <mergeCell ref="E13:F13"/>
    <mergeCell ref="G13:H13"/>
    <mergeCell ref="A14:B14"/>
    <mergeCell ref="D14:E14"/>
    <mergeCell ref="G14:H14"/>
    <mergeCell ref="A15:B15"/>
    <mergeCell ref="G15:H15"/>
    <mergeCell ref="A16:B16"/>
    <mergeCell ref="G16:H16"/>
    <mergeCell ref="A17:B17"/>
    <mergeCell ref="G17:H17"/>
    <mergeCell ref="A18:B18"/>
    <mergeCell ref="G18:H18"/>
    <mergeCell ref="A19:B19"/>
    <mergeCell ref="G19:H19"/>
    <mergeCell ref="A20:B20"/>
    <mergeCell ref="E20:F20"/>
    <mergeCell ref="G20:H20"/>
    <mergeCell ref="A21:B21"/>
    <mergeCell ref="D21:E21"/>
    <mergeCell ref="G21:H21"/>
    <mergeCell ref="A22:B22"/>
    <mergeCell ref="G22:H22"/>
    <mergeCell ref="A23:D23"/>
    <mergeCell ref="E23:F23"/>
    <mergeCell ref="G23:H23"/>
    <mergeCell ref="A26:D26"/>
    <mergeCell ref="F26:G26"/>
    <mergeCell ref="A27:D27"/>
    <mergeCell ref="E27:E28"/>
    <mergeCell ref="F27:G28"/>
    <mergeCell ref="H27:H28"/>
    <mergeCell ref="A28:D28"/>
    <mergeCell ref="A31:H31"/>
    <mergeCell ref="A32:H32"/>
    <mergeCell ref="A33:H33"/>
  </mergeCells>
  <pageMargins left="0.147638" right="0.147638" top="0.206693" bottom="0.206693" header="0.0" footer="0.0"/>
  <pageSetup paperSize="9" orientation="portrait"/>
  <rowBreaks count="0" manualBreakCount="0">
    </rowBreaks>
</worksheet>
</file>