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<sst xmlns="http://schemas.openxmlformats.org/spreadsheetml/2006/main" count="32" uniqueCount="32">
  <si>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</si>
  <si>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QAF032</t>
  </si>
  <si>
    <t xml:space="preserve">Ud</t>
  </si>
  <si>
    <t xml:space="preserve">Encuentro de cubierta plana transitable, no ventilada con sumidero. Impermeabilización con láminas de PVC.</t>
  </si>
  <si>
    <r>
      <rPr>
        <sz val="8.25"/>
        <color rgb="FF000000"/>
        <rFont val="Arial"/>
        <family val="2"/>
      </rPr>
      <t xml:space="preserve">Encuentro de cubierta plana transitable, no ventilada, con solado flotante aislante, tipo invertida, con aislante térmico adicional con sumidero de PVC, de salida vertical, de 90 mm de diámetro, fijado con soldadura termoplástica a la lámina impermeabilizante de PVC. El precio no incluye la lámina impermeabilizante de PVC.</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</si>
  <si>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</si>
  <si>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</si>
  <si>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</si>
  <si>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</si>
  <si>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</si>
  <si>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</si>
  <si>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</si>
  <si>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mt15dan100b</t>
  </si>
  <si>
    <t xml:space="preserve">Ud</t>
  </si>
  <si>
    <t xml:space="preserve">Sumidero de PVC, de salida vertical, de 90 mm de diámetro.</t>
  </si>
  <si>
    <t xml:space="preserve">Subtotal materiales:</t>
  </si>
  <si>
    <t xml:space="preserve">Mano de obra</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</si>
  <si>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</si>
  <si>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</si>
  <si>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</si>
  <si>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</si>
  <si>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</si>
  <si>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</si>
  <si>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mo008</t>
  </si>
  <si>
    <t xml:space="preserve">h</t>
  </si>
  <si>
    <t xml:space="preserve">Oficial 1ª fontanero.</t>
  </si>
  <si>
    <t xml:space="preserve">Subtotal mano de obra:</t>
  </si>
  <si>
    <t xml:space="preserve">Costes directos complementarios</t>
  </si>
  <si>
    <t xml:space="preserve">%</t>
  </si>
  <si>
    <t xml:space="preserve">Costes directos complementarios</t>
  </si>
  <si>
    <t xml:space="preserve">Coste de mantenimiento decenal: 8,47€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</si>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</sst>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2.55" customWidth="1"/>
    <col min="4" max="4" width="12.07" customWidth="1"/>
    <col min="5" max="5" width="54.06" customWidth="1"/>
    <col min="6" max="6" width="18.36" customWidth="1"/>
    <col min="7" max="7" width="14.11"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2">
        <v>1</v>
      </c>
      <c r="G10" s="14">
        <v>8.77</v>
      </c>
      <c r="H10" s="14">
        <f ca="1">ROUND(INDIRECT(ADDRESS(ROW()+(0), COLUMN()+(-2), 1))*INDIRECT(ADDRESS(ROW()+(0), COLUMN()+(-1), 1)), 2)</f>
        <v>8.77</v>
      </c>
    </row>
    <row r="11" spans="1:8" ht="13.50" thickBot="1" customHeight="1">
      <c r="A11" s="15"/>
      <c r="B11" s="15"/>
      <c r="C11" s="15"/>
      <c r="D11" s="15"/>
      <c r="E11" s="15"/>
      <c r="F11" s="9" t="s">
        <v>15</v>
      </c>
      <c r="G11" s="9"/>
      <c r="H11" s="17">
        <f ca="1">ROUND(SUM(INDIRECT(ADDRESS(ROW()+(-1), COLUMN()+(0), 1))), 2)</f>
        <v>8.77</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0.11</v>
      </c>
      <c r="G13" s="13">
        <v>20.3</v>
      </c>
      <c r="H13" s="13">
        <f ca="1">ROUND(INDIRECT(ADDRESS(ROW()+(0), COLUMN()+(-2), 1))*INDIRECT(ADDRESS(ROW()+(0), COLUMN()+(-1), 1)), 2)</f>
        <v>2.23</v>
      </c>
    </row>
    <row r="14" spans="1:8" ht="13.50" thickBot="1" customHeight="1">
      <c r="A14" s="1" t="s">
        <v>20</v>
      </c>
      <c r="B14" s="1"/>
      <c r="C14" s="1"/>
      <c r="D14" s="10" t="s">
        <v>21</v>
      </c>
      <c r="E14" s="1" t="s">
        <v>22</v>
      </c>
      <c r="F14" s="11">
        <v>0.11</v>
      </c>
      <c r="G14" s="13">
        <v>19.6</v>
      </c>
      <c r="H14" s="13">
        <f ca="1">ROUND(INDIRECT(ADDRESS(ROW()+(0), COLUMN()+(-2), 1))*INDIRECT(ADDRESS(ROW()+(0), COLUMN()+(-1), 1)), 2)</f>
        <v>2.16</v>
      </c>
    </row>
    <row r="15" spans="1:8" ht="13.50" thickBot="1" customHeight="1">
      <c r="A15" s="1" t="s">
        <v>23</v>
      </c>
      <c r="B15" s="1"/>
      <c r="C15" s="1"/>
      <c r="D15" s="10" t="s">
        <v>24</v>
      </c>
      <c r="E15" s="1" t="s">
        <v>25</v>
      </c>
      <c r="F15" s="12">
        <v>0.34</v>
      </c>
      <c r="G15" s="14">
        <v>20.87</v>
      </c>
      <c r="H15" s="14">
        <f ca="1">ROUND(INDIRECT(ADDRESS(ROW()+(0), COLUMN()+(-2), 1))*INDIRECT(ADDRESS(ROW()+(0), COLUMN()+(-1), 1)), 2)</f>
        <v>7.1</v>
      </c>
    </row>
    <row r="16" spans="1:8" ht="13.50" thickBot="1" customHeight="1">
      <c r="A16" s="15"/>
      <c r="B16" s="15"/>
      <c r="C16" s="15"/>
      <c r="D16" s="15"/>
      <c r="E16" s="15"/>
      <c r="F16" s="9" t="s">
        <v>26</v>
      </c>
      <c r="G16" s="9"/>
      <c r="H16" s="17">
        <f ca="1">ROUND(SUM(INDIRECT(ADDRESS(ROW()+(-1), COLUMN()+(0), 1)),INDIRECT(ADDRESS(ROW()+(-2), COLUMN()+(0), 1)),INDIRECT(ADDRESS(ROW()+(-3), COLUMN()+(0), 1))), 2)</f>
        <v>11.49</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2">
        <v>2</v>
      </c>
      <c r="G18" s="14">
        <f ca="1">ROUND(SUM(INDIRECT(ADDRESS(ROW()+(-2), COLUMN()+(1), 1)),INDIRECT(ADDRESS(ROW()+(-7), COLUMN()+(1), 1))), 2)</f>
        <v>20.26</v>
      </c>
      <c r="H18" s="14">
        <f ca="1">ROUND(INDIRECT(ADDRESS(ROW()+(0), COLUMN()+(-2), 1))*INDIRECT(ADDRESS(ROW()+(0), COLUMN()+(-1), 1))/100, 2)</f>
        <v>0.41</v>
      </c>
    </row>
    <row r="19" spans="1:8" ht="13.50" thickBot="1" customHeight="1">
      <c r="A19" s="21" t="s">
        <v>30</v>
      </c>
      <c r="B19" s="21"/>
      <c r="C19" s="21"/>
      <c r="D19" s="22"/>
      <c r="E19" s="23"/>
      <c r="F19" s="24" t="s">
        <v>31</v>
      </c>
      <c r="G19" s="25"/>
      <c r="H19" s="26">
        <f ca="1">ROUND(SUM(INDIRECT(ADDRESS(ROW()+(-1), COLUMN()+(0), 1)),INDIRECT(ADDRESS(ROW()+(-3), COLUMN()+(0), 1)),INDIRECT(ADDRESS(ROW()+(-8), COLUMN()+(0), 1))), 2)</f>
        <v>20.67</v>
      </c>
    </row>
  </sheetData>
  <mergeCells count="21">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A16:C16"/>
    <mergeCell ref="F16:G16"/>
    <mergeCell ref="A17:C17"/>
    <mergeCell ref="E17:F17"/>
    <mergeCell ref="A18:C18"/>
    <mergeCell ref="A19:E19"/>
    <mergeCell ref="F19:G19"/>
  </mergeCells>
  <pageMargins left="0.147638" right="0.147638" top="0.206693" bottom="0.206693" header="0.0" footer="0.0"/>
  <pageSetup paperSize="9" orientation="portrait"/>
  <rowBreaks count="0" manualBreakCount="0">
    </rowBreaks>
</worksheet>
</file>