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<sst xmlns="http://schemas.openxmlformats.org/spreadsheetml/2006/main" count="32" uniqueCount="32">
  <si>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</si>
  <si>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QAF032</t>
  </si>
  <si>
    <t xml:space="preserve">Ud</t>
  </si>
  <si>
    <t xml:space="preserve">Encuentro de cubierta con sumidero. Impermeabilización con láminas de PVC.</t>
  </si>
  <si>
    <r>
      <rPr>
        <sz val="8.25"/>
        <color rgb="FF000000"/>
        <rFont val="Arial"/>
        <family val="2"/>
      </rPr>
      <t xml:space="preserve">Encuentro de cubierta plana no transitable, no ventilada, con grava, tipo invertida, con sumidero de PVC, de salida vertical, de 100 mm de diámetro, rejilla alta de polietileno (paragravillas), fijado con soldadura termoplástica a la lámina impermeabilizante de PVC. El precio no incluye la lámina impermeabilizante de PVC.</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</si>
  <si>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</si>
  <si>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</si>
  <si>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</si>
  <si>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</si>
  <si>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</si>
  <si>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</si>
  <si>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</si>
  <si>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mt15dan100G</t>
  </si>
  <si>
    <t xml:space="preserve">Ud</t>
  </si>
  <si>
    <t xml:space="preserve">Sumidero de PVC, de salida vertical, de 100 mm de diámetro, rejilla alta de polietileno (paragravillas).</t>
  </si>
  <si>
    <t xml:space="preserve">Subtotal materiales:</t>
  </si>
  <si>
    <t xml:space="preserve">Mano de obra</t>
  </si>
  <si>
    <t xml:space="preserve">mo029</t>
  </si>
  <si>
    <t xml:space="preserve">h</t>
  </si>
  <si>
    <t xml:space="preserve">Oficial 1ª aplicador de láminas impermeabilizantes.</t>
  </si>
  <si>
    <t xml:space="preserve">mo067</t>
  </si>
  <si>
    <t xml:space="preserve">h</t>
  </si>
  <si>
    <t xml:space="preserve">Ayudante aplicador de láminas impermeabilizantes.</t>
  </si>
  <si>
    <t xml:space="preserve">mo008</t>
  </si>
  <si>
    <t xml:space="preserve">h</t>
  </si>
  <si>
    <t xml:space="preserve">Oficial 1ª fontanero.</t>
  </si>
  <si>
    <t xml:space="preserve">Subtotal mano de obra:</t>
  </si>
  <si>
    <t xml:space="preserve">Costes directos complementarios</t>
  </si>
  <si>
    <t xml:space="preserve">%</t>
  </si>
  <si>
    <t xml:space="preserve">Costes directos complementarios</t>
  </si>
  <si>
    <t xml:space="preserve">Coste de mantenimiento decenal: 10,89€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</si>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</sst>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53" customWidth="1"/>
    <col min="4" max="4" width="6.12" customWidth="1"/>
    <col min="5" max="5" width="75.14" customWidth="1"/>
    <col min="6" max="6" width="14.11" customWidth="1"/>
    <col min="7" max="7" width="9.8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15.13</v>
      </c>
      <c r="H10" s="14">
        <f ca="1">ROUND(INDIRECT(ADDRESS(ROW()+(0), COLUMN()+(-2), 1))*INDIRECT(ADDRESS(ROW()+(0), COLUMN()+(-1), 1)), 2)</f>
        <v>15.13</v>
      </c>
    </row>
    <row r="11" spans="1:8" ht="13.50" thickBot="1" customHeight="1">
      <c r="A11" s="15"/>
      <c r="B11" s="15"/>
      <c r="C11" s="15"/>
      <c r="D11" s="15"/>
      <c r="E11" s="15"/>
      <c r="F11" s="9" t="s">
        <v>15</v>
      </c>
      <c r="G11" s="9"/>
      <c r="H11" s="17">
        <f ca="1">ROUND(SUM(INDIRECT(ADDRESS(ROW()+(-1), COLUMN()+(0), 1))), 2)</f>
        <v>15.13</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0.11</v>
      </c>
      <c r="G13" s="13">
        <v>18.91</v>
      </c>
      <c r="H13" s="13">
        <f ca="1">ROUND(INDIRECT(ADDRESS(ROW()+(0), COLUMN()+(-2), 1))*INDIRECT(ADDRESS(ROW()+(0), COLUMN()+(-1), 1)), 2)</f>
        <v>2.08</v>
      </c>
    </row>
    <row r="14" spans="1:8" ht="13.50" thickBot="1" customHeight="1">
      <c r="A14" s="1" t="s">
        <v>20</v>
      </c>
      <c r="B14" s="1"/>
      <c r="C14" s="10" t="s">
        <v>21</v>
      </c>
      <c r="D14" s="10"/>
      <c r="E14" s="1" t="s">
        <v>22</v>
      </c>
      <c r="F14" s="11">
        <v>0.11</v>
      </c>
      <c r="G14" s="13">
        <v>18.17</v>
      </c>
      <c r="H14" s="13">
        <f ca="1">ROUND(INDIRECT(ADDRESS(ROW()+(0), COLUMN()+(-2), 1))*INDIRECT(ADDRESS(ROW()+(0), COLUMN()+(-1), 1)), 2)</f>
        <v>2</v>
      </c>
    </row>
    <row r="15" spans="1:8" ht="13.50" thickBot="1" customHeight="1">
      <c r="A15" s="1" t="s">
        <v>23</v>
      </c>
      <c r="B15" s="1"/>
      <c r="C15" s="10" t="s">
        <v>24</v>
      </c>
      <c r="D15" s="10"/>
      <c r="E15" s="1" t="s">
        <v>25</v>
      </c>
      <c r="F15" s="12">
        <v>0.351</v>
      </c>
      <c r="G15" s="14">
        <v>19.48</v>
      </c>
      <c r="H15" s="14">
        <f ca="1">ROUND(INDIRECT(ADDRESS(ROW()+(0), COLUMN()+(-2), 1))*INDIRECT(ADDRESS(ROW()+(0), COLUMN()+(-1), 1)), 2)</f>
        <v>6.84</v>
      </c>
    </row>
    <row r="16" spans="1:8" ht="13.50" thickBot="1" customHeight="1">
      <c r="A16" s="15"/>
      <c r="B16" s="15"/>
      <c r="C16" s="15"/>
      <c r="D16" s="15"/>
      <c r="E16" s="15"/>
      <c r="F16" s="9" t="s">
        <v>26</v>
      </c>
      <c r="G16" s="9"/>
      <c r="H16" s="17">
        <f ca="1">ROUND(SUM(INDIRECT(ADDRESS(ROW()+(-1), COLUMN()+(0), 1)),INDIRECT(ADDRESS(ROW()+(-2), COLUMN()+(0), 1)),INDIRECT(ADDRESS(ROW()+(-3), COLUMN()+(0), 1))), 2)</f>
        <v>10.92</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2">
        <v>2</v>
      </c>
      <c r="G18" s="14">
        <f ca="1">ROUND(SUM(INDIRECT(ADDRESS(ROW()+(-2), COLUMN()+(1), 1)),INDIRECT(ADDRESS(ROW()+(-7), COLUMN()+(1), 1))), 2)</f>
        <v>26.05</v>
      </c>
      <c r="H18" s="14">
        <f ca="1">ROUND(INDIRECT(ADDRESS(ROW()+(0), COLUMN()+(-2), 1))*INDIRECT(ADDRESS(ROW()+(0), COLUMN()+(-1), 1))/100, 2)</f>
        <v>0.52</v>
      </c>
    </row>
    <row r="19" spans="1:8" ht="13.50" thickBot="1" customHeight="1">
      <c r="A19" s="21" t="s">
        <v>30</v>
      </c>
      <c r="B19" s="21"/>
      <c r="C19" s="22"/>
      <c r="D19" s="22"/>
      <c r="E19" s="23"/>
      <c r="F19" s="24" t="s">
        <v>31</v>
      </c>
      <c r="G19" s="25"/>
      <c r="H19" s="26">
        <f ca="1">ROUND(SUM(INDIRECT(ADDRESS(ROW()+(-1), COLUMN()+(0), 1)),INDIRECT(ADDRESS(ROW()+(-3), COLUMN()+(0), 1)),INDIRECT(ADDRESS(ROW()+(-8), COLUMN()+(0), 1))), 2)</f>
        <v>26.57</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