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<sst xmlns="http://schemas.openxmlformats.org/spreadsheetml/2006/main" count="61" uniqueCount="61">
  <si>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</si>
  <si>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USF010</t>
  </si>
  <si>
    <t xml:space="preserve">Ud</t>
  </si>
  <si>
    <t xml:space="preserve">Equipo de depuración con separador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</si>
  <si>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formado por separador de grasas, fosa séptica y filtro anaeróbico, hasta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usuarios.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</si>
  <si>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</si>
  <si>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</si>
  <si>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</si>
  <si>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</si>
  <si>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</si>
  <si>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</si>
  <si>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</si>
  <si>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</si>
  <si>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</si>
  <si>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</si>
  <si>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mt46fgp010e</t>
  </si>
  <si>
    <t xml:space="preserve">Ud</t>
  </si>
  <si>
    <t xml:space="preserve">Separador de grasas de polietileno de alta densidad para pretratamiento de aguas residuales grises, volumen 1000 l, capacidad para 25 usuarios (H.E.).</t>
  </si>
  <si>
    <t xml:space="preserve">mt46fsp010e</t>
  </si>
  <si>
    <t xml:space="preserve">Ud</t>
  </si>
  <si>
    <t xml:space="preserve">Fosa séptica de polietileno de alta densidad para tratamiento anaeróbico por digestión, volumen 3000 l, capacidad para 25 usuarios (H.E.).</t>
  </si>
  <si>
    <t xml:space="preserve">mt46fbp010e</t>
  </si>
  <si>
    <t xml:space="preserve">Ud</t>
  </si>
  <si>
    <t xml:space="preserve">Filtro biológico de polietileno de alta densidad para tratamiento secundario anaeróbico por digestión, volumen 2530 l, capacidad para 25 usuarios (H.E.).</t>
  </si>
  <si>
    <t xml:space="preserve">mt01arr010b</t>
  </si>
  <si>
    <t xml:space="preserve">t</t>
  </si>
  <si>
    <t xml:space="preserve">Grava de cantera, de 20 a 30 mm de diámetro.</t>
  </si>
  <si>
    <t xml:space="preserve">mt10haf010psc</t>
  </si>
  <si>
    <t xml:space="preserve">m³</t>
  </si>
  <si>
    <t xml:space="preserve">Hormigón HA-30/B/20/IIb+Qb, fabricado en central, con cemento SR.</t>
  </si>
  <si>
    <t xml:space="preserve">mt07ame010g</t>
  </si>
  <si>
    <t xml:space="preserve">m²</t>
  </si>
  <si>
    <t xml:space="preserve">Malla electrosoldada ME 15x15 Ø 6-6 B 500 T 6x2,20 UNE-EN 10080.</t>
  </si>
  <si>
    <t xml:space="preserve">mt46fwa010</t>
  </si>
  <si>
    <t xml:space="preserve">Ud</t>
  </si>
  <si>
    <t xml:space="preserve">Arqueta de registro, tuberías y elementos de conexión.</t>
  </si>
  <si>
    <t xml:space="preserve">Subtotal materiales:</t>
  </si>
  <si>
    <t xml:space="preserve">Equipo y maquinaria</t>
  </si>
  <si>
    <t xml:space="preserve">mq01ret020c</t>
  </si>
  <si>
    <t xml:space="preserve">h</t>
  </si>
  <si>
    <t xml:space="preserve">Retrocargadora sobre neumáticos, de 74,9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</si>
  <si>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</si>
  <si>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</si>
  <si>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</si>
  <si>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</si>
  <si>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</si>
  <si>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</si>
  <si>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</si>
  <si>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</si>
  <si>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</si>
  <si>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</si>
  <si>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</si>
  <si>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</si>
  <si>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</si>
  <si>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</si>
  <si>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</si>
  <si>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</si>
  <si>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</si>
  <si>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</si>
  <si>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2.212,80€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</si>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</sst>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82" customWidth="1"/>
    <col min="4" max="4" width="48.96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4">
        <v>2.000000</v>
      </c>
      <c r="F9" s="15">
        <v>12.020000</v>
      </c>
      <c r="G9" s="15">
        <f ca="1">ROUND(INDIRECT(ADDRESS(ROW()+(0), COLUMN()+(-2), 1))*INDIRECT(ADDRESS(ROW()+(0), COLUMN()+(-1), 1)), 2)</f>
        <v>24.040000</v>
      </c>
    </row>
    <row r="10" spans="1:7" ht="34.5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555.000000</v>
      </c>
      <c r="G10" s="15">
        <f ca="1">ROUND(INDIRECT(ADDRESS(ROW()+(0), COLUMN()+(-2), 1))*INDIRECT(ADDRESS(ROW()+(0), COLUMN()+(-1), 1)), 2)</f>
        <v>555.000000</v>
      </c>
    </row>
    <row r="11" spans="1:7" ht="34.50" thickBot="1" customHeight="1">
      <c r="A11" s="1" t="s">
        <v>18</v>
      </c>
      <c r="B11" s="1"/>
      <c r="C11" s="13" t="s">
        <v>19</v>
      </c>
      <c r="D11" s="1" t="s">
        <v>20</v>
      </c>
      <c r="E11" s="14">
        <v>1.000000</v>
      </c>
      <c r="F11" s="15">
        <v>1292.000000</v>
      </c>
      <c r="G11" s="15">
        <f ca="1">ROUND(INDIRECT(ADDRESS(ROW()+(0), COLUMN()+(-2), 1))*INDIRECT(ADDRESS(ROW()+(0), COLUMN()+(-1), 1)), 2)</f>
        <v>1292.000000</v>
      </c>
    </row>
    <row r="12" spans="1:7" ht="34.50" thickBot="1" customHeight="1">
      <c r="A12" s="1" t="s">
        <v>21</v>
      </c>
      <c r="B12" s="1"/>
      <c r="C12" s="13" t="s">
        <v>22</v>
      </c>
      <c r="D12" s="1" t="s">
        <v>23</v>
      </c>
      <c r="E12" s="14">
        <v>1.000000</v>
      </c>
      <c r="F12" s="15">
        <v>2234.000000</v>
      </c>
      <c r="G12" s="15">
        <f ca="1">ROUND(INDIRECT(ADDRESS(ROW()+(0), COLUMN()+(-2), 1))*INDIRECT(ADDRESS(ROW()+(0), COLUMN()+(-1), 1)), 2)</f>
        <v>2234.000000</v>
      </c>
    </row>
    <row r="13" spans="1:7" ht="13.50" thickBot="1" customHeight="1">
      <c r="A13" s="1" t="s">
        <v>24</v>
      </c>
      <c r="B13" s="1"/>
      <c r="C13" s="13" t="s">
        <v>25</v>
      </c>
      <c r="D13" s="1" t="s">
        <v>26</v>
      </c>
      <c r="E13" s="14">
        <v>5.600000</v>
      </c>
      <c r="F13" s="15">
        <v>7.230000</v>
      </c>
      <c r="G13" s="15">
        <f ca="1">ROUND(INDIRECT(ADDRESS(ROW()+(0), COLUMN()+(-2), 1))*INDIRECT(ADDRESS(ROW()+(0), COLUMN()+(-1), 1)), 2)</f>
        <v>40.490000</v>
      </c>
    </row>
    <row r="14" spans="1:7" ht="24.00" thickBot="1" customHeight="1">
      <c r="A14" s="1" t="s">
        <v>27</v>
      </c>
      <c r="B14" s="1"/>
      <c r="C14" s="13" t="s">
        <v>28</v>
      </c>
      <c r="D14" s="1" t="s">
        <v>29</v>
      </c>
      <c r="E14" s="14">
        <v>1.600000</v>
      </c>
      <c r="F14" s="15">
        <v>90.480000</v>
      </c>
      <c r="G14" s="15">
        <f ca="1">ROUND(INDIRECT(ADDRESS(ROW()+(0), COLUMN()+(-2), 1))*INDIRECT(ADDRESS(ROW()+(0), COLUMN()+(-1), 1)), 2)</f>
        <v>144.770000</v>
      </c>
    </row>
    <row r="15" spans="1:7" ht="24.00" thickBot="1" customHeight="1">
      <c r="A15" s="1" t="s">
        <v>30</v>
      </c>
      <c r="B15" s="1"/>
      <c r="C15" s="13" t="s">
        <v>31</v>
      </c>
      <c r="D15" s="1" t="s">
        <v>32</v>
      </c>
      <c r="E15" s="14">
        <v>6.000000</v>
      </c>
      <c r="F15" s="15">
        <v>2.170000</v>
      </c>
      <c r="G15" s="15">
        <f ca="1">ROUND(INDIRECT(ADDRESS(ROW()+(0), COLUMN()+(-2), 1))*INDIRECT(ADDRESS(ROW()+(0), COLUMN()+(-1), 1)), 2)</f>
        <v>13.020000</v>
      </c>
    </row>
    <row r="16" spans="1:7" ht="13.50" thickBot="1" customHeight="1">
      <c r="A16" s="1" t="s">
        <v>33</v>
      </c>
      <c r="B16" s="1"/>
      <c r="C16" s="13" t="s">
        <v>34</v>
      </c>
      <c r="D16" s="1" t="s">
        <v>35</v>
      </c>
      <c r="E16" s="16">
        <v>5.000000</v>
      </c>
      <c r="F16" s="17">
        <v>90.000000</v>
      </c>
      <c r="G16" s="17">
        <f ca="1">ROUND(INDIRECT(ADDRESS(ROW()+(0), COLUMN()+(-2), 1))*INDIRECT(ADDRESS(ROW()+(0), COLUMN()+(-1), 1)), 2)</f>
        <v>450.000000</v>
      </c>
    </row>
    <row r="17" spans="1:7" ht="13.5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4753.320000</v>
      </c>
    </row>
    <row r="18" spans="1:7" ht="13.5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3.50" thickBot="1" customHeight="1">
      <c r="A19" s="1" t="s">
        <v>38</v>
      </c>
      <c r="B19" s="1"/>
      <c r="C19" s="13" t="s">
        <v>39</v>
      </c>
      <c r="D19" s="1" t="s">
        <v>40</v>
      </c>
      <c r="E19" s="16">
        <v>1.484000</v>
      </c>
      <c r="F19" s="17">
        <v>40.550000</v>
      </c>
      <c r="G19" s="17">
        <f ca="1">ROUND(INDIRECT(ADDRESS(ROW()+(0), COLUMN()+(-2), 1))*INDIRECT(ADDRESS(ROW()+(0), COLUMN()+(-1), 1)), 2)</f>
        <v>60.180000</v>
      </c>
    </row>
    <row r="20" spans="1:7" ht="13.5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60.180000</v>
      </c>
    </row>
    <row r="21" spans="1:7" ht="13.5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3.50" thickBot="1" customHeight="1">
      <c r="A22" s="1" t="s">
        <v>43</v>
      </c>
      <c r="B22" s="1"/>
      <c r="C22" s="13" t="s">
        <v>44</v>
      </c>
      <c r="D22" s="1" t="s">
        <v>45</v>
      </c>
      <c r="E22" s="14">
        <v>5.952000</v>
      </c>
      <c r="F22" s="15">
        <v>17.390000</v>
      </c>
      <c r="G22" s="15">
        <f ca="1">ROUND(INDIRECT(ADDRESS(ROW()+(0), COLUMN()+(-2), 1))*INDIRECT(ADDRESS(ROW()+(0), COLUMN()+(-1), 1)), 2)</f>
        <v>103.510000</v>
      </c>
    </row>
    <row r="23" spans="1:7" ht="13.50" thickBot="1" customHeight="1">
      <c r="A23" s="1" t="s">
        <v>46</v>
      </c>
      <c r="B23" s="1"/>
      <c r="C23" s="13" t="s">
        <v>47</v>
      </c>
      <c r="D23" s="1" t="s">
        <v>48</v>
      </c>
      <c r="E23" s="14">
        <v>5.952000</v>
      </c>
      <c r="F23" s="15">
        <v>16.690000</v>
      </c>
      <c r="G23" s="15">
        <f ca="1">ROUND(INDIRECT(ADDRESS(ROW()+(0), COLUMN()+(-2), 1))*INDIRECT(ADDRESS(ROW()+(0), COLUMN()+(-1), 1)), 2)</f>
        <v>99.340000</v>
      </c>
    </row>
    <row r="24" spans="1:7" ht="13.50" thickBot="1" customHeight="1">
      <c r="A24" s="1" t="s">
        <v>49</v>
      </c>
      <c r="B24" s="1"/>
      <c r="C24" s="13" t="s">
        <v>50</v>
      </c>
      <c r="D24" s="1" t="s">
        <v>51</v>
      </c>
      <c r="E24" s="14">
        <v>7.936000</v>
      </c>
      <c r="F24" s="15">
        <v>17.970000</v>
      </c>
      <c r="G24" s="15">
        <f ca="1">ROUND(INDIRECT(ADDRESS(ROW()+(0), COLUMN()+(-2), 1))*INDIRECT(ADDRESS(ROW()+(0), COLUMN()+(-1), 1)), 2)</f>
        <v>142.610000</v>
      </c>
    </row>
    <row r="25" spans="1:7" ht="13.50" thickBot="1" customHeight="1">
      <c r="A25" s="1" t="s">
        <v>52</v>
      </c>
      <c r="B25" s="1"/>
      <c r="C25" s="13" t="s">
        <v>53</v>
      </c>
      <c r="D25" s="1" t="s">
        <v>54</v>
      </c>
      <c r="E25" s="16">
        <v>7.936000</v>
      </c>
      <c r="F25" s="17">
        <v>16.670000</v>
      </c>
      <c r="G25" s="17">
        <f ca="1">ROUND(INDIRECT(ADDRESS(ROW()+(0), COLUMN()+(-2), 1))*INDIRECT(ADDRESS(ROW()+(0), COLUMN()+(-1), 1)), 2)</f>
        <v>132.290000</v>
      </c>
    </row>
    <row r="26" spans="1:7" ht="13.50" thickBot="1" customHeight="1">
      <c r="A26" s="18"/>
      <c r="B26" s="18"/>
      <c r="C26" s="18"/>
      <c r="D26" s="18"/>
      <c r="E26" s="12" t="s">
        <v>55</v>
      </c>
      <c r="F26" s="12"/>
      <c r="G26" s="20">
        <f ca="1">ROUND(SUM(INDIRECT(ADDRESS(ROW()+(-1), COLUMN()+(0), 1)),INDIRECT(ADDRESS(ROW()+(-2), COLUMN()+(0), 1)),INDIRECT(ADDRESS(ROW()+(-3), COLUMN()+(0), 1)),INDIRECT(ADDRESS(ROW()+(-4), COLUMN()+(0), 1))), 2)</f>
        <v>477.750000</v>
      </c>
    </row>
    <row r="27" spans="1:7" ht="13.50" thickBot="1" customHeight="1">
      <c r="A27" s="18">
        <v>4.000000</v>
      </c>
      <c r="B27" s="18"/>
      <c r="C27" s="18"/>
      <c r="D27" s="21" t="s">
        <v>56</v>
      </c>
      <c r="E27" s="21"/>
      <c r="F27" s="18"/>
      <c r="G27" s="18"/>
    </row>
    <row r="28" spans="1:7" ht="13.50" thickBot="1" customHeight="1">
      <c r="A28" s="22"/>
      <c r="B28" s="22"/>
      <c r="C28" s="23" t="s">
        <v>57</v>
      </c>
      <c r="D28" s="22" t="s">
        <v>58</v>
      </c>
      <c r="E28" s="16">
        <v>2.000000</v>
      </c>
      <c r="F28" s="17">
        <f ca="1">ROUND(SUM(INDIRECT(ADDRESS(ROW()+(-2), COLUMN()+(1), 1)),INDIRECT(ADDRESS(ROW()+(-8), COLUMN()+(1), 1)),INDIRECT(ADDRESS(ROW()+(-11), COLUMN()+(1), 1))), 2)</f>
        <v>5291.250000</v>
      </c>
      <c r="G28" s="17">
        <f ca="1">ROUND(INDIRECT(ADDRESS(ROW()+(0), COLUMN()+(-2), 1))*INDIRECT(ADDRESS(ROW()+(0), COLUMN()+(-1), 1))/100, 2)</f>
        <v>105.830000</v>
      </c>
    </row>
    <row r="29" spans="1:7" ht="13.50" thickBot="1" customHeight="1">
      <c r="A29" s="6" t="s">
        <v>59</v>
      </c>
      <c r="B29" s="6"/>
      <c r="C29" s="7"/>
      <c r="D29" s="8"/>
      <c r="E29" s="24" t="s">
        <v>60</v>
      </c>
      <c r="F29" s="25"/>
      <c r="G29" s="26">
        <f ca="1">ROUND(SUM(INDIRECT(ADDRESS(ROW()+(-1), COLUMN()+(0), 1)),INDIRECT(ADDRESS(ROW()+(-3), COLUMN()+(0), 1)),INDIRECT(ADDRESS(ROW()+(-9), COLUMN()+(0), 1)),INDIRECT(ADDRESS(ROW()+(-12), COLUMN()+(0), 1))), 2)</f>
        <v>5397.080000</v>
      </c>
    </row>
  </sheetData>
  <mergeCells count="3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