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<sst xmlns="http://schemas.openxmlformats.org/spreadsheetml/2006/main" count="77" uniqueCount="77">
  <si>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</si>
  <si>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UTP020</t>
  </si>
  <si>
    <t xml:space="preserve">m²</t>
  </si>
  <si>
    <t xml:space="preserve">Barrera acústica "ACH".</t>
  </si>
  <si>
    <r>
      <rPr>
        <sz val="8.25"/>
        <color rgb="FF000000"/>
        <rFont val="Arial"/>
        <family val="2"/>
      </rPr>
      <t xml:space="preserve">Barrera acústica </t>
    </r>
    <r>
      <rPr>
        <b/>
        <sz val="8.25"/>
        <color rgb="FF000000"/>
        <rFont val="Arial"/>
        <family val="2"/>
      </rPr>
      <t xml:space="preserve">de 2 m de altura, 5 m de separación entre postes, prevista para soportar hasta 75 kg/m² de sobrecarga máxima debida a la acción del viento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paneles machihembrados de sectorización de acero con un aislamiento a ruido aéreo de 37 dB según UNE-EN 1793-2 "ACH", de 100 mm de espesor y 1150 mm de anchura, Euroclase A2-s1, d0 de reacción al fuego según UNE-EN 13501-1, resistencia al fuego EI 120 según UNE-EN 1366-1, formados por dos paramentos de chapa de acero estándar, revestida por su cara exterior con una capa de poliéster de 25 micras de espesor, de espesor exterior 0,5 mm y espesor interior 0,5 mm y alma aislante de lana de roca de densidad media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encaje y deslizamiento sobre postes de perfil laminado en caliente, soldados a placas de anclaje con pernos, fijadas a zapatas de cimentación de hormigón HA-25/B/20/IIa y acero corrugado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</si>
  <si>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</si>
  <si>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</si>
  <si>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</si>
  <si>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</si>
  <si>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</si>
  <si>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</si>
  <si>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</si>
  <si>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mt07aco010a</t>
  </si>
  <si>
    <t xml:space="preserve">kg</t>
  </si>
  <si>
    <t xml:space="preserve">Ferralla elaborada en taller industrial con acero en barras corrugadas, UNE-EN 10080 B 400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</si>
  <si>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</si>
  <si>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</si>
  <si>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</si>
  <si>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</si>
  <si>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</si>
  <si>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</si>
  <si>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mt07ala011d</t>
  </si>
  <si>
    <t xml:space="preserve">kg</t>
  </si>
  <si>
    <t xml:space="preserve">Pletina de acero laminado UNE-EN 10025 S275JR, para aplicaciones estructurales.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</si>
  <si>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</si>
  <si>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</si>
  <si>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</si>
  <si>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mt12ppa030d</t>
  </si>
  <si>
    <t xml:space="preserve">m²</t>
  </si>
  <si>
    <t xml:space="preserve">Panel machihembrado de sectorización para barrera acústica de acero con un aislamiento a ruido aéreo de 37 dB según UNE-EN 1793-2 "ACH", de 100 mm de espesor y 1150 mm de anchura, Euroclase A2-s1, d0 de reacción al fuego según UNE-EN 13501-1, resistencia al fuego EI 120 según UNE-EN 1366-1, formado por dos paramentos de chapa de acero estándar, revestida por su cara exterior con una capa de poliéster de 25 micras de espesor, de espesor exterior 0,5 mm y espesor interior 0,5 mm y alma aislante de lana de roca de densidad media 55 kg/m³, remates y accesorios.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</si>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</sst>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1.5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5.100000</v>
      </c>
      <c r="F10" s="10"/>
      <c r="G10" s="10"/>
      <c r="H10" s="11">
        <v>0.790000</v>
      </c>
      <c r="I10" s="11">
        <f ca="1">ROUND(INDIRECT(ADDRESS(ROW()+(0), COLUMN()+(-4), 1))*INDIRECT(ADDRESS(ROW()+(0), COLUMN()+(-1), 1)), 2)</f>
        <v>4.030000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0.018000</v>
      </c>
      <c r="F11" s="10"/>
      <c r="G11" s="10"/>
      <c r="H11" s="11">
        <v>1.100000</v>
      </c>
      <c r="I11" s="11">
        <f ca="1">ROUND(INDIRECT(ADDRESS(ROW()+(0), COLUMN()+(-4), 1))*INDIRECT(ADDRESS(ROW()+(0), COLUMN()+(-1), 1)), 2)</f>
        <v>0.020000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0.303000</v>
      </c>
      <c r="F12" s="10"/>
      <c r="G12" s="10"/>
      <c r="H12" s="11">
        <v>65.350000</v>
      </c>
      <c r="I12" s="11">
        <f ca="1">ROUND(INDIRECT(ADDRESS(ROW()+(0), COLUMN()+(-4), 1))*INDIRECT(ADDRESS(ROW()+(0), COLUMN()+(-1), 1)), 2)</f>
        <v>19.800000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2.053000</v>
      </c>
      <c r="F13" s="10"/>
      <c r="G13" s="10"/>
      <c r="H13" s="11">
        <v>1.340000</v>
      </c>
      <c r="I13" s="11">
        <f ca="1">ROUND(INDIRECT(ADDRESS(ROW()+(0), COLUMN()+(-4), 1))*INDIRECT(ADDRESS(ROW()+(0), COLUMN()+(-1), 1)), 2)</f>
        <v>2.750000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0">
        <v>12.750000</v>
      </c>
      <c r="F14" s="10"/>
      <c r="G14" s="10"/>
      <c r="H14" s="11">
        <v>0.990000</v>
      </c>
      <c r="I14" s="11">
        <f ca="1">ROUND(INDIRECT(ADDRESS(ROW()+(0), COLUMN()+(-4), 1))*INDIRECT(ADDRESS(ROW()+(0), COLUMN()+(-1), 1)), 2)</f>
        <v>12.620000</v>
      </c>
    </row>
    <row r="15" spans="1:9" ht="108.0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2"/>
      <c r="G15" s="12"/>
      <c r="H15" s="13">
        <v>32.790000</v>
      </c>
      <c r="I15" s="13">
        <f ca="1">ROUND(INDIRECT(ADDRESS(ROW()+(0), COLUMN()+(-4), 1))*INDIRECT(ADDRESS(ROW()+(0), COLUMN()+(-1), 1)), 2)</f>
        <v>32.790000</v>
      </c>
    </row>
    <row r="16" spans="1:9" ht="13.50" thickBot="1" customHeight="1">
      <c r="A16" s="14"/>
      <c r="B16" s="14"/>
      <c r="C16" s="14"/>
      <c r="D16" s="14"/>
      <c r="E16" s="8" t="s">
        <v>30</v>
      </c>
      <c r="F16" s="8"/>
      <c r="G16" s="8"/>
      <c r="H16" s="8"/>
      <c r="I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72.010000</v>
      </c>
    </row>
    <row r="17" spans="1:9" ht="13.50" thickBot="1" customHeight="1">
      <c r="A17" s="14">
        <v>2.000000</v>
      </c>
      <c r="B17" s="14"/>
      <c r="C17" s="14"/>
      <c r="D17" s="17" t="s">
        <v>31</v>
      </c>
      <c r="E17" s="17"/>
      <c r="F17" s="17"/>
      <c r="G17" s="17"/>
      <c r="H17" s="14"/>
      <c r="I17" s="14"/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0.023000</v>
      </c>
      <c r="F18" s="12"/>
      <c r="G18" s="12"/>
      <c r="H18" s="13">
        <v>3.100000</v>
      </c>
      <c r="I18" s="13">
        <f ca="1">ROUND(INDIRECT(ADDRESS(ROW()+(0), COLUMN()+(-4), 1))*INDIRECT(ADDRESS(ROW()+(0), COLUMN()+(-1), 1)), 2)</f>
        <v>0.070000</v>
      </c>
    </row>
    <row r="19" spans="1:9" ht="13.50" thickBot="1" customHeight="1">
      <c r="A19" s="14"/>
      <c r="B19" s="14"/>
      <c r="C19" s="14"/>
      <c r="D19" s="14"/>
      <c r="E19" s="8" t="s">
        <v>35</v>
      </c>
      <c r="F19" s="8"/>
      <c r="G19" s="8"/>
      <c r="H19" s="8"/>
      <c r="I19" s="16">
        <f ca="1">ROUND(SUM(INDIRECT(ADDRESS(ROW()+(-1), COLUMN()+(0), 1))), 2)</f>
        <v>0.070000</v>
      </c>
    </row>
    <row r="20" spans="1:9" ht="13.50" thickBot="1" customHeight="1">
      <c r="A20" s="14">
        <v>3.000000</v>
      </c>
      <c r="B20" s="14"/>
      <c r="C20" s="14"/>
      <c r="D20" s="17" t="s">
        <v>36</v>
      </c>
      <c r="E20" s="17"/>
      <c r="F20" s="17"/>
      <c r="G20" s="17"/>
      <c r="H20" s="14"/>
      <c r="I20" s="14"/>
    </row>
    <row r="21" spans="1:9" ht="24.00" thickBot="1" customHeight="1">
      <c r="A21" s="1" t="s">
        <v>37</v>
      </c>
      <c r="B21" s="1"/>
      <c r="C21" s="9" t="s">
        <v>38</v>
      </c>
      <c r="D21" s="1" t="s">
        <v>39</v>
      </c>
      <c r="E21" s="10">
        <v>0.018000</v>
      </c>
      <c r="F21" s="10"/>
      <c r="G21" s="10"/>
      <c r="H21" s="11">
        <v>18.520000</v>
      </c>
      <c r="I21" s="11">
        <f ca="1">ROUND(INDIRECT(ADDRESS(ROW()+(0), COLUMN()+(-4), 1))*INDIRECT(ADDRESS(ROW()+(0), COLUMN()+(-1), 1)), 2)</f>
        <v>0.330000</v>
      </c>
    </row>
    <row r="22" spans="1:9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0.105000</v>
      </c>
      <c r="F22" s="10"/>
      <c r="G22" s="10"/>
      <c r="H22" s="11">
        <v>17.800000</v>
      </c>
      <c r="I22" s="11">
        <f ca="1">ROUND(INDIRECT(ADDRESS(ROW()+(0), COLUMN()+(-4), 1))*INDIRECT(ADDRESS(ROW()+(0), COLUMN()+(-1), 1)), 2)</f>
        <v>1.870000</v>
      </c>
    </row>
    <row r="23" spans="1:9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0.011000</v>
      </c>
      <c r="F23" s="10"/>
      <c r="G23" s="10"/>
      <c r="H23" s="11">
        <v>18.520000</v>
      </c>
      <c r="I23" s="11">
        <f ca="1">ROUND(INDIRECT(ADDRESS(ROW()+(0), COLUMN()+(-4), 1))*INDIRECT(ADDRESS(ROW()+(0), COLUMN()+(-1), 1)), 2)</f>
        <v>0.200000</v>
      </c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0.016000</v>
      </c>
      <c r="F24" s="10"/>
      <c r="G24" s="10"/>
      <c r="H24" s="11">
        <v>17.800000</v>
      </c>
      <c r="I24" s="11">
        <f ca="1">ROUND(INDIRECT(ADDRESS(ROW()+(0), COLUMN()+(-4), 1))*INDIRECT(ADDRESS(ROW()+(0), COLUMN()+(-1), 1)), 2)</f>
        <v>0.280000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0.270000</v>
      </c>
      <c r="F25" s="10"/>
      <c r="G25" s="10"/>
      <c r="H25" s="11">
        <v>18.520000</v>
      </c>
      <c r="I25" s="11">
        <f ca="1">ROUND(INDIRECT(ADDRESS(ROW()+(0), COLUMN()+(-4), 1))*INDIRECT(ADDRESS(ROW()+(0), COLUMN()+(-1), 1)), 2)</f>
        <v>5.000000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0.270000</v>
      </c>
      <c r="F26" s="10"/>
      <c r="G26" s="10"/>
      <c r="H26" s="11">
        <v>17.800000</v>
      </c>
      <c r="I26" s="11">
        <f ca="1">ROUND(INDIRECT(ADDRESS(ROW()+(0), COLUMN()+(-4), 1))*INDIRECT(ADDRESS(ROW()+(0), COLUMN()+(-1), 1)), 2)</f>
        <v>4.810000</v>
      </c>
    </row>
    <row r="27" spans="1:9" ht="13.50" thickBot="1" customHeight="1">
      <c r="A27" s="1" t="s">
        <v>55</v>
      </c>
      <c r="B27" s="1"/>
      <c r="C27" s="9" t="s">
        <v>56</v>
      </c>
      <c r="D27" s="1" t="s">
        <v>57</v>
      </c>
      <c r="E27" s="10">
        <v>0.115000</v>
      </c>
      <c r="F27" s="10"/>
      <c r="G27" s="10"/>
      <c r="H27" s="11">
        <v>17.640000</v>
      </c>
      <c r="I27" s="11">
        <f ca="1">ROUND(INDIRECT(ADDRESS(ROW()+(0), COLUMN()+(-4), 1))*INDIRECT(ADDRESS(ROW()+(0), COLUMN()+(-1), 1)), 2)</f>
        <v>2.030000</v>
      </c>
    </row>
    <row r="28" spans="1:9" ht="13.50" thickBot="1" customHeight="1">
      <c r="A28" s="1" t="s">
        <v>58</v>
      </c>
      <c r="B28" s="1"/>
      <c r="C28" s="9" t="s">
        <v>59</v>
      </c>
      <c r="D28" s="1" t="s">
        <v>60</v>
      </c>
      <c r="E28" s="12">
        <v>0.115000</v>
      </c>
      <c r="F28" s="12"/>
      <c r="G28" s="12"/>
      <c r="H28" s="13">
        <v>16.950000</v>
      </c>
      <c r="I28" s="13">
        <f ca="1">ROUND(INDIRECT(ADDRESS(ROW()+(0), COLUMN()+(-4), 1))*INDIRECT(ADDRESS(ROW()+(0), COLUMN()+(-1), 1)), 2)</f>
        <v>1.950000</v>
      </c>
    </row>
    <row r="29" spans="1:9" ht="13.50" thickBot="1" customHeight="1">
      <c r="A29" s="14"/>
      <c r="B29" s="14"/>
      <c r="C29" s="14"/>
      <c r="D29" s="14"/>
      <c r="E29" s="8" t="s">
        <v>61</v>
      </c>
      <c r="F29" s="8"/>
      <c r="G29" s="8"/>
      <c r="H29" s="8"/>
      <c r="I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16.470000</v>
      </c>
    </row>
    <row r="30" spans="1:9" ht="13.50" thickBot="1" customHeight="1">
      <c r="A30" s="14">
        <v>4.000000</v>
      </c>
      <c r="B30" s="14"/>
      <c r="C30" s="14"/>
      <c r="D30" s="17" t="s">
        <v>62</v>
      </c>
      <c r="E30" s="17"/>
      <c r="F30" s="17"/>
      <c r="G30" s="17"/>
      <c r="H30" s="14"/>
      <c r="I30" s="14"/>
    </row>
    <row r="31" spans="1:9" ht="13.50" thickBot="1" customHeight="1">
      <c r="A31" s="18"/>
      <c r="B31" s="18"/>
      <c r="C31" s="19" t="s">
        <v>63</v>
      </c>
      <c r="D31" s="18" t="s">
        <v>64</v>
      </c>
      <c r="E31" s="12">
        <v>2.000000</v>
      </c>
      <c r="F31" s="12"/>
      <c r="G31" s="12"/>
      <c r="H31" s="13">
        <f ca="1">ROUND(SUM(INDIRECT(ADDRESS(ROW()+(-2), COLUMN()+(1), 1)),INDIRECT(ADDRESS(ROW()+(-12), COLUMN()+(1), 1)),INDIRECT(ADDRESS(ROW()+(-15), COLUMN()+(1), 1))), 2)</f>
        <v>88.550000</v>
      </c>
      <c r="I31" s="13">
        <f ca="1">ROUND(INDIRECT(ADDRESS(ROW()+(0), COLUMN()+(-4), 1))*INDIRECT(ADDRESS(ROW()+(0), COLUMN()+(-1), 1))/100, 2)</f>
        <v>1.770000</v>
      </c>
    </row>
    <row r="32" spans="1:9" ht="13.50" thickBot="1" customHeight="1">
      <c r="A32" s="20" t="s">
        <v>65</v>
      </c>
      <c r="B32" s="20"/>
      <c r="C32" s="21"/>
      <c r="D32" s="22"/>
      <c r="E32" s="23" t="s">
        <v>66</v>
      </c>
      <c r="F32" s="23"/>
      <c r="G32" s="23"/>
      <c r="H32" s="24"/>
      <c r="I32" s="25">
        <f ca="1">ROUND(SUM(INDIRECT(ADDRESS(ROW()+(-1), COLUMN()+(0), 1)),INDIRECT(ADDRESS(ROW()+(-3), COLUMN()+(0), 1)),INDIRECT(ADDRESS(ROW()+(-13), COLUMN()+(0), 1)),INDIRECT(ADDRESS(ROW()+(-16), COLUMN()+(0), 1))), 2)</f>
        <v>90.320000</v>
      </c>
    </row>
    <row r="35" spans="1:9" ht="13.50" thickBot="1" customHeight="1">
      <c r="A35" s="26" t="s">
        <v>67</v>
      </c>
      <c r="B35" s="26"/>
      <c r="C35" s="26"/>
      <c r="D35" s="26"/>
      <c r="E35" s="26"/>
      <c r="F35" s="26" t="s">
        <v>68</v>
      </c>
      <c r="G35" s="26" t="s">
        <v>69</v>
      </c>
      <c r="H35" s="26"/>
      <c r="I35" s="26" t="s">
        <v>70</v>
      </c>
    </row>
    <row r="36" spans="1:9" ht="13.50" thickBot="1" customHeight="1">
      <c r="A36" s="27" t="s">
        <v>71</v>
      </c>
      <c r="B36" s="27"/>
      <c r="C36" s="27"/>
      <c r="D36" s="27"/>
      <c r="E36" s="27"/>
      <c r="F36" s="28">
        <v>192005.000000</v>
      </c>
      <c r="G36" s="28">
        <v>192006.000000</v>
      </c>
      <c r="H36" s="28"/>
      <c r="I36" s="28" t="s">
        <v>72</v>
      </c>
    </row>
    <row r="37" spans="1:9" ht="24.00" thickBot="1" customHeight="1">
      <c r="A37" s="29" t="s">
        <v>73</v>
      </c>
      <c r="B37" s="29"/>
      <c r="C37" s="29"/>
      <c r="D37" s="29"/>
      <c r="E37" s="29"/>
      <c r="F37" s="30"/>
      <c r="G37" s="30"/>
      <c r="H37" s="30"/>
      <c r="I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