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<sst xmlns="http://schemas.openxmlformats.org/spreadsheetml/2006/main" count="46" uniqueCount="46">
  <si>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</si>
  <si>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ZFE020</t>
  </si>
  <si>
    <t xml:space="preserve">m²</t>
  </si>
  <si>
    <t xml:space="preserve">Sistema "ISOVER" de aislamiento mediante la insuflación, desde el exterior, de nódulos de lana mineral en cámaras.</t>
  </si>
  <si>
    <r>
      <rPr>
        <sz val="8.25"/>
        <color rgb="FF000000"/>
        <rFont val="Arial"/>
        <family val="2"/>
      </rPr>
      <t xml:space="preserve">Rehabilitación energética de fachada mediante insuflación, desde el exterior, de aislamiento termoacústico de </t>
    </r>
    <r>
      <rPr>
        <b/>
        <sz val="8.25"/>
        <color rgb="FF000000"/>
        <rFont val="Arial"/>
        <family val="2"/>
      </rPr>
      <t xml:space="preserve">nódulos de lana de vidrio Insuver "ISOVER"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densidad 50 kg/m³ y conductividad térmica 0,037 W/(mK)</t>
    </r>
    <r>
      <rPr>
        <sz val="8.25"/>
        <color rgb="FF000000"/>
        <rFont val="Arial"/>
        <family val="2"/>
      </rPr>
      <t xml:space="preserve">, en el interior de la cámara de aire del cerramiento, 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mm de espesor medio; tapado de los taladros ejecutados en el paramento.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</si>
  <si>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</si>
  <si>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</si>
  <si>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</si>
  <si>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</si>
  <si>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</si>
  <si>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</si>
  <si>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</si>
  <si>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mt16lvi100a</t>
  </si>
  <si>
    <t xml:space="preserve">kg</t>
  </si>
  <si>
    <t xml:space="preserve">Nódulos de lana de vidrio Insuver "ISOVER", no aptos como soporte nutritivo para el desarrollo de hongos ni bacterias, densidad 50 kg/m³, conductividad térmica 0,037 W/(mK), Euroclase A1 de reacción al fuego y capacidad de absorción de agua a corto plazo &lt;=1 kg/m², según EN 14064-1, para inyección o relleno de cámaras.</t>
  </si>
  <si>
    <t xml:space="preserve">mt09moe080a</t>
  </si>
  <si>
    <t xml:space="preserve">kg</t>
  </si>
  <si>
    <t xml:space="preserve">Mortero de cemento, color gris, compuesto de cemento, áridos seleccionados y aditivos, tipo GP CSIII W2 según UNE-EN 998-1.</t>
  </si>
  <si>
    <t xml:space="preserve">Subtotal materiales:</t>
  </si>
  <si>
    <t xml:space="preserve">Equipo y maquinaria</t>
  </si>
  <si>
    <t xml:space="preserve">mq08mpa010</t>
  </si>
  <si>
    <t xml:space="preserve">h</t>
  </si>
  <si>
    <t xml:space="preserve">Maquinaria para insuflación de aislamiento en cámaras de aire.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</si>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</sst>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36" customWidth="1"/>
    <col min="4" max="4" width="20.40" customWidth="1"/>
    <col min="5" max="5" width="26.86" customWidth="1"/>
    <col min="6" max="6" width="4.25" customWidth="1"/>
    <col min="7" max="7" width="1.87" customWidth="1"/>
    <col min="8" max="8" width="7.99" customWidth="1"/>
    <col min="9" max="9" width="4.76" customWidth="1"/>
    <col min="10" max="10" width="2.04" customWidth="1"/>
    <col min="11" max="11" width="7.31" customWidth="1"/>
    <col min="12" max="12" width="4.93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2.975000</v>
      </c>
      <c r="H9" s="14"/>
      <c r="I9" s="14"/>
      <c r="J9" s="14"/>
      <c r="K9" s="15">
        <v>2.750000</v>
      </c>
      <c r="L9" s="15"/>
      <c r="M9" s="15">
        <f ca="1">ROUND(INDIRECT(ADDRESS(ROW()+(0), COLUMN()+(-6), 1))*INDIRECT(ADDRESS(ROW()+(0), COLUMN()+(-2), 1)), 2)</f>
        <v>8.180000</v>
      </c>
    </row>
    <row r="10" spans="1:13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0.600000</v>
      </c>
      <c r="H10" s="16"/>
      <c r="I10" s="16"/>
      <c r="J10" s="16"/>
      <c r="K10" s="17">
        <v>0.210000</v>
      </c>
      <c r="L10" s="17"/>
      <c r="M10" s="17">
        <f ca="1">ROUND(INDIRECT(ADDRESS(ROW()+(0), COLUMN()+(-6), 1))*INDIRECT(ADDRESS(ROW()+(0), COLUMN()+(-2), 1)), 2)</f>
        <v>0.130000</v>
      </c>
    </row>
    <row r="11" spans="1:13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12"/>
      <c r="L11" s="12"/>
      <c r="M11" s="20">
        <f ca="1">ROUND(SUM(INDIRECT(ADDRESS(ROW()+(-1), COLUMN()+(0), 1)),INDIRECT(ADDRESS(ROW()+(-2), COLUMN()+(0), 1))), 2)</f>
        <v>8.310000</v>
      </c>
    </row>
    <row r="12" spans="1:13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21"/>
      <c r="J12" s="21"/>
      <c r="K12" s="18"/>
      <c r="L12" s="18"/>
      <c r="M12" s="18"/>
    </row>
    <row r="13" spans="1:13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6">
        <v>0.115000</v>
      </c>
      <c r="H13" s="16"/>
      <c r="I13" s="16"/>
      <c r="J13" s="16"/>
      <c r="K13" s="17">
        <v>13.000000</v>
      </c>
      <c r="L13" s="17"/>
      <c r="M13" s="17">
        <f ca="1">ROUND(INDIRECT(ADDRESS(ROW()+(0), COLUMN()+(-6), 1))*INDIRECT(ADDRESS(ROW()+(0), COLUMN()+(-2), 1)), 2)</f>
        <v>1.500000</v>
      </c>
    </row>
    <row r="14" spans="1:13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12"/>
      <c r="L14" s="12"/>
      <c r="M14" s="20">
        <f ca="1">ROUND(SUM(INDIRECT(ADDRESS(ROW()+(-1), COLUMN()+(0), 1))), 2)</f>
        <v>1.500000</v>
      </c>
    </row>
    <row r="15" spans="1:13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21"/>
      <c r="J15" s="21"/>
      <c r="K15" s="18"/>
      <c r="L15" s="18"/>
      <c r="M15" s="18"/>
    </row>
    <row r="16" spans="1:13" ht="13.50" thickBot="1" customHeight="1">
      <c r="A16" s="1" t="s">
        <v>25</v>
      </c>
      <c r="B16" s="13" t="s">
        <v>26</v>
      </c>
      <c r="C16" s="1" t="s">
        <v>27</v>
      </c>
      <c r="D16" s="1"/>
      <c r="E16" s="1"/>
      <c r="F16" s="1"/>
      <c r="G16" s="14">
        <v>0.661000</v>
      </c>
      <c r="H16" s="14"/>
      <c r="I16" s="14"/>
      <c r="J16" s="14"/>
      <c r="K16" s="15">
        <v>17.390000</v>
      </c>
      <c r="L16" s="15"/>
      <c r="M16" s="15">
        <f ca="1">ROUND(INDIRECT(ADDRESS(ROW()+(0), COLUMN()+(-6), 1))*INDIRECT(ADDRESS(ROW()+(0), COLUMN()+(-2), 1)), 2)</f>
        <v>11.490000</v>
      </c>
    </row>
    <row r="17" spans="1:13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6">
        <v>0.661000</v>
      </c>
      <c r="H17" s="16"/>
      <c r="I17" s="16"/>
      <c r="J17" s="16"/>
      <c r="K17" s="17">
        <v>16.690000</v>
      </c>
      <c r="L17" s="17"/>
      <c r="M17" s="17">
        <f ca="1">ROUND(INDIRECT(ADDRESS(ROW()+(0), COLUMN()+(-6), 1))*INDIRECT(ADDRESS(ROW()+(0), COLUMN()+(-2), 1)), 2)</f>
        <v>11.030000</v>
      </c>
    </row>
    <row r="18" spans="1:13" ht="13.50" thickBot="1" customHeight="1">
      <c r="A18" s="18"/>
      <c r="B18" s="18"/>
      <c r="C18" s="18"/>
      <c r="D18" s="18"/>
      <c r="E18" s="18"/>
      <c r="F18" s="18"/>
      <c r="G18" s="12" t="s">
        <v>31</v>
      </c>
      <c r="H18" s="12"/>
      <c r="I18" s="12"/>
      <c r="J18" s="12"/>
      <c r="K18" s="12"/>
      <c r="L18" s="12"/>
      <c r="M18" s="20">
        <f ca="1">ROUND(SUM(INDIRECT(ADDRESS(ROW()+(-1), COLUMN()+(0), 1)),INDIRECT(ADDRESS(ROW()+(-2), COLUMN()+(0), 1))), 2)</f>
        <v>22.520000</v>
      </c>
    </row>
    <row r="19" spans="1:13" ht="13.50" thickBot="1" customHeight="1">
      <c r="A19" s="18">
        <v>4.000000</v>
      </c>
      <c r="B19" s="18"/>
      <c r="C19" s="21" t="s">
        <v>32</v>
      </c>
      <c r="D19" s="21"/>
      <c r="E19" s="21"/>
      <c r="F19" s="21"/>
      <c r="G19" s="21"/>
      <c r="H19" s="21"/>
      <c r="I19" s="21"/>
      <c r="J19" s="21"/>
      <c r="K19" s="18"/>
      <c r="L19" s="18"/>
      <c r="M19" s="18"/>
    </row>
    <row r="20" spans="1:13" ht="13.50" thickBot="1" customHeight="1">
      <c r="A20" s="22"/>
      <c r="B20" s="23" t="s">
        <v>33</v>
      </c>
      <c r="C20" s="22" t="s">
        <v>34</v>
      </c>
      <c r="D20" s="22"/>
      <c r="E20" s="22"/>
      <c r="F20" s="22"/>
      <c r="G20" s="16">
        <v>2.000000</v>
      </c>
      <c r="H20" s="16"/>
      <c r="I20" s="16"/>
      <c r="J20" s="16"/>
      <c r="K20" s="17">
        <f ca="1">ROUND(SUM(INDIRECT(ADDRESS(ROW()+(-2), COLUMN()+(2), 1)),INDIRECT(ADDRESS(ROW()+(-6), COLUMN()+(2), 1)),INDIRECT(ADDRESS(ROW()+(-9), COLUMN()+(2), 1))), 2)</f>
        <v>32.330000</v>
      </c>
      <c r="L20" s="17"/>
      <c r="M20" s="17">
        <f ca="1">ROUND(INDIRECT(ADDRESS(ROW()+(0), COLUMN()+(-6), 1))*INDIRECT(ADDRESS(ROW()+(0), COLUMN()+(-2), 1))/100, 2)</f>
        <v>0.650000</v>
      </c>
    </row>
    <row r="21" spans="1:13" ht="13.50" thickBot="1" customHeight="1">
      <c r="A21" s="6" t="s">
        <v>35</v>
      </c>
      <c r="B21" s="7"/>
      <c r="C21" s="8"/>
      <c r="D21" s="8"/>
      <c r="E21" s="8"/>
      <c r="F21" s="8"/>
      <c r="G21" s="24" t="s">
        <v>36</v>
      </c>
      <c r="H21" s="24"/>
      <c r="I21" s="24"/>
      <c r="J21" s="24"/>
      <c r="K21" s="25"/>
      <c r="L21" s="25"/>
      <c r="M21" s="26">
        <f ca="1">ROUND(SUM(INDIRECT(ADDRESS(ROW()+(-1), COLUMN()+(0), 1)),INDIRECT(ADDRESS(ROW()+(-3), COLUMN()+(0), 1)),INDIRECT(ADDRESS(ROW()+(-7), COLUMN()+(0), 1)),INDIRECT(ADDRESS(ROW()+(-10), COLUMN()+(0), 1))), 2)</f>
        <v>32.980000</v>
      </c>
    </row>
    <row r="24" spans="1:13" ht="13.50" thickBot="1" customHeight="1">
      <c r="A24" s="27" t="s">
        <v>37</v>
      </c>
      <c r="B24" s="27"/>
      <c r="C24" s="27"/>
      <c r="D24" s="27"/>
      <c r="E24" s="27"/>
      <c r="F24" s="27"/>
      <c r="G24" s="27"/>
      <c r="H24" s="27" t="s">
        <v>38</v>
      </c>
      <c r="I24" s="27"/>
      <c r="J24" s="27" t="s">
        <v>39</v>
      </c>
      <c r="K24" s="27"/>
      <c r="L24" s="27"/>
      <c r="M24" s="27" t="s">
        <v>40</v>
      </c>
    </row>
    <row r="25" spans="1:13" ht="13.50" thickBot="1" customHeight="1">
      <c r="A25" s="28" t="s">
        <v>41</v>
      </c>
      <c r="B25" s="28"/>
      <c r="C25" s="28"/>
      <c r="D25" s="28"/>
      <c r="E25" s="28"/>
      <c r="F25" s="28"/>
      <c r="G25" s="28"/>
      <c r="H25" s="29">
        <v>162011.000000</v>
      </c>
      <c r="I25" s="29"/>
      <c r="J25" s="29">
        <v>162012.000000</v>
      </c>
      <c r="K25" s="29"/>
      <c r="L25" s="29"/>
      <c r="M25" s="29">
        <v>4.000000</v>
      </c>
    </row>
    <row r="26" spans="1:13" ht="24.00" thickBot="1" customHeight="1">
      <c r="A26" s="30" t="s">
        <v>42</v>
      </c>
      <c r="B26" s="30"/>
      <c r="C26" s="30"/>
      <c r="D26" s="30"/>
      <c r="E26" s="30"/>
      <c r="F26" s="30"/>
      <c r="G26" s="30"/>
      <c r="H26" s="31"/>
      <c r="I26" s="31"/>
      <c r="J26" s="31"/>
      <c r="K26" s="31"/>
      <c r="L26" s="31"/>
      <c r="M26" s="3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54">
    <mergeCell ref="A1:M1"/>
    <mergeCell ref="A3:C3"/>
    <mergeCell ref="F3:H3"/>
    <mergeCell ref="I3:K3"/>
    <mergeCell ref="L3:M3"/>
    <mergeCell ref="A4:M4"/>
    <mergeCell ref="C7:F7"/>
    <mergeCell ref="G7:J7"/>
    <mergeCell ref="K7:L7"/>
    <mergeCell ref="C8:J8"/>
    <mergeCell ref="K8:L8"/>
    <mergeCell ref="C9:F9"/>
    <mergeCell ref="G9:J9"/>
    <mergeCell ref="K9:L9"/>
    <mergeCell ref="C10:F10"/>
    <mergeCell ref="G10:J10"/>
    <mergeCell ref="K10:L10"/>
    <mergeCell ref="C11:F11"/>
    <mergeCell ref="G11:L11"/>
    <mergeCell ref="C12:J12"/>
    <mergeCell ref="K12:L12"/>
    <mergeCell ref="C13:F13"/>
    <mergeCell ref="G13:J13"/>
    <mergeCell ref="K13:L13"/>
    <mergeCell ref="C14:F14"/>
    <mergeCell ref="G14:L14"/>
    <mergeCell ref="C15:J15"/>
    <mergeCell ref="K15:L15"/>
    <mergeCell ref="C16:F16"/>
    <mergeCell ref="G16:J16"/>
    <mergeCell ref="K16:L16"/>
    <mergeCell ref="C17:F17"/>
    <mergeCell ref="G17:J17"/>
    <mergeCell ref="K17:L17"/>
    <mergeCell ref="C18:F18"/>
    <mergeCell ref="G18:L18"/>
    <mergeCell ref="C19:J19"/>
    <mergeCell ref="K19:L19"/>
    <mergeCell ref="C20:F20"/>
    <mergeCell ref="G20:J20"/>
    <mergeCell ref="K20:L20"/>
    <mergeCell ref="A21:F21"/>
    <mergeCell ref="G21:L21"/>
    <mergeCell ref="A24:G24"/>
    <mergeCell ref="H24:I24"/>
    <mergeCell ref="J24:L24"/>
    <mergeCell ref="A25:G25"/>
    <mergeCell ref="H25:I26"/>
    <mergeCell ref="J25:L26"/>
    <mergeCell ref="M25:M26"/>
    <mergeCell ref="A26:G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