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<sst xmlns="http://schemas.openxmlformats.org/spreadsheetml/2006/main" count="57" uniqueCount="57">
  <si>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</si>
  <si>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ZHA010</t>
  </si>
  <si>
    <t xml:space="preserve">m²</t>
  </si>
  <si>
    <t xml:space="preserve">Sistema "KNAUF INSULATION" de aislamiento térmico por el exterior en cubierta plana no transitable.</t>
  </si>
  <si>
    <r>
      <rPr>
        <sz val="8.25"/>
        <color rgb="FF000000"/>
        <rFont val="Arial"/>
        <family val="2"/>
      </rPr>
      <t xml:space="preserve">Rehabilitación energética de cubierta plana no transitable, </t>
    </r>
    <r>
      <rPr>
        <b/>
        <sz val="8.25"/>
        <color rgb="FF000000"/>
        <rFont val="Arial"/>
        <family val="2"/>
      </rPr>
      <t xml:space="preserve">mediante la incorporación de aislamiento termoacústico por el exterior de la cubierta, formado por panel de lana mineral natural (LMN), hidrófobo, no revestido, aglomerado con resinas, imputrescible, de alta resistencia a compresión (50 kPa), panel cubierta "KNAUF INSULATION", de 100 mm de espesor, fijado mecánicamente al soporte; capa de protección e impermeabilización monocapa adherida, mediante lámina de betún modificado con plastómero APP, LBM(APP)-50/G-FP, con autoprotección mineral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</si>
  <si>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</si>
  <si>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</si>
  <si>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</si>
  <si>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</si>
  <si>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</si>
  <si>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</si>
  <si>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</si>
  <si>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mt16lki010rka</t>
  </si>
  <si>
    <t xml:space="preserve">m²</t>
  </si>
  <si>
    <t xml:space="preserve">Panel de lana mineral natural (LMN), hidrófobo, no revestido, aglomerado con resinas, imputrescible, de alta resistencia a compresión (50 kPa), panel cubierta "KNAUF INSULATION", de 100 mm de espesor, según UNE-EN 13162, resistencia térmica 2,6 m²K/W, conductividad térmica 0,039 W/(mK), Euroclase A1 de reacción al fuego, con código de designación MW-EN 13162-T5-DS(TH)-CS(10)50-WS-WL(P)-TR10-PL(5)500, de aplicación como aislante térmico y acústico en cubiertas Deck.</t>
  </si>
  <si>
    <t xml:space="preserve">mt16aaa020ag</t>
  </si>
  <si>
    <t xml:space="preserve">Ud</t>
  </si>
  <si>
    <t xml:space="preserve">Fijación mecánica para paneles aislantes de lana mineral, colocados directamente sobre la superficie soporte.</t>
  </si>
  <si>
    <t xml:space="preserve">mt14lga040ea</t>
  </si>
  <si>
    <t xml:space="preserve">m²</t>
  </si>
  <si>
    <t xml:space="preserve">Lámina de betún modificado con plastómero APP, LBM(APP)-50/G-FP, de 3,5 mm de espesor, masa nominal 5 kg/m², con armadura de fieltro de poliéster reforzado y estabilizado de 150 g/m², con autoprotección mineral de color rojo. Según UNE-EN 13707.</t>
  </si>
  <si>
    <t xml:space="preserve">mt14pap100b</t>
  </si>
  <si>
    <t xml:space="preserve">kg</t>
  </si>
  <si>
    <t xml:space="preserve">Emulsión asfáltica no iónica, tipo ED según UNE 104231.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</si>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</sst>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4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27.360000</v>
      </c>
      <c r="J10" s="11">
        <f ca="1">ROUND(INDIRECT(ADDRESS(ROW()+(0), COLUMN()+(-3), 1))*INDIRECT(ADDRESS(ROW()+(0), COLUMN()+(-1), 1)), 2)</f>
        <v>28.730000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5.000000</v>
      </c>
      <c r="H11" s="10"/>
      <c r="I11" s="11">
        <v>0.200000</v>
      </c>
      <c r="J11" s="11">
        <f ca="1">ROUND(INDIRECT(ADDRESS(ROW()+(0), COLUMN()+(-3), 1))*INDIRECT(ADDRESS(ROW()+(0), COLUMN()+(-1), 1)), 2)</f>
        <v>1.000000</v>
      </c>
    </row>
    <row r="12" spans="1:10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1.100000</v>
      </c>
      <c r="H12" s="10"/>
      <c r="I12" s="11">
        <v>6.410000</v>
      </c>
      <c r="J12" s="11">
        <f ca="1">ROUND(INDIRECT(ADDRESS(ROW()+(0), COLUMN()+(-3), 1))*INDIRECT(ADDRESS(ROW()+(0), COLUMN()+(-1), 1)), 2)</f>
        <v>7.050000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1.000000</v>
      </c>
      <c r="H13" s="12"/>
      <c r="I13" s="13">
        <v>2.420000</v>
      </c>
      <c r="J13" s="13">
        <f ca="1">ROUND(INDIRECT(ADDRESS(ROW()+(0), COLUMN()+(-3), 1))*INDIRECT(ADDRESS(ROW()+(0), COLUMN()+(-1), 1)), 2)</f>
        <v>2.420000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39.200000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0.110000</v>
      </c>
      <c r="H16" s="10"/>
      <c r="I16" s="11">
        <v>18.230000</v>
      </c>
      <c r="J16" s="11">
        <f ca="1">ROUND(INDIRECT(ADDRESS(ROW()+(0), COLUMN()+(-3), 1))*INDIRECT(ADDRESS(ROW()+(0), COLUMN()+(-1), 1)), 2)</f>
        <v>2.010000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0.110000</v>
      </c>
      <c r="H17" s="10"/>
      <c r="I17" s="11">
        <v>16.950000</v>
      </c>
      <c r="J17" s="11">
        <f ca="1">ROUND(INDIRECT(ADDRESS(ROW()+(0), COLUMN()+(-3), 1))*INDIRECT(ADDRESS(ROW()+(0), COLUMN()+(-1), 1)), 2)</f>
        <v>1.860000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0">
        <v>0.088000</v>
      </c>
      <c r="H18" s="10"/>
      <c r="I18" s="11">
        <v>17.640000</v>
      </c>
      <c r="J18" s="11">
        <f ca="1">ROUND(INDIRECT(ADDRESS(ROW()+(0), COLUMN()+(-3), 1))*INDIRECT(ADDRESS(ROW()+(0), COLUMN()+(-1), 1)), 2)</f>
        <v>1.550000</v>
      </c>
    </row>
    <row r="19" spans="1:10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"/>
      <c r="G19" s="12">
        <v>0.088000</v>
      </c>
      <c r="H19" s="12"/>
      <c r="I19" s="13">
        <v>16.950000</v>
      </c>
      <c r="J19" s="13">
        <f ca="1">ROUND(INDIRECT(ADDRESS(ROW()+(0), COLUMN()+(-3), 1))*INDIRECT(ADDRESS(ROW()+(0), COLUMN()+(-1), 1)), 2)</f>
        <v>1.490000</v>
      </c>
    </row>
    <row r="20" spans="1:10" ht="13.50" thickBot="1" customHeight="1">
      <c r="A20" s="14"/>
      <c r="B20" s="14"/>
      <c r="C20" s="14"/>
      <c r="D20" s="14"/>
      <c r="E20" s="14"/>
      <c r="F20" s="14"/>
      <c r="G20" s="8" t="s">
        <v>38</v>
      </c>
      <c r="H20" s="8"/>
      <c r="I20" s="8"/>
      <c r="J20" s="16">
        <f ca="1">ROUND(SUM(INDIRECT(ADDRESS(ROW()+(-1), COLUMN()+(0), 1)),INDIRECT(ADDRESS(ROW()+(-2), COLUMN()+(0), 1)),INDIRECT(ADDRESS(ROW()+(-3), COLUMN()+(0), 1)),INDIRECT(ADDRESS(ROW()+(-4), COLUMN()+(0), 1))), 2)</f>
        <v>6.910000</v>
      </c>
    </row>
    <row r="21" spans="1:10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7"/>
      <c r="H21" s="17"/>
      <c r="I21" s="14"/>
      <c r="J21" s="14"/>
    </row>
    <row r="22" spans="1:10" ht="13.50" thickBot="1" customHeight="1">
      <c r="A22" s="18"/>
      <c r="B22" s="18"/>
      <c r="C22" s="19" t="s">
        <v>40</v>
      </c>
      <c r="D22" s="19"/>
      <c r="E22" s="18" t="s">
        <v>41</v>
      </c>
      <c r="F22" s="18"/>
      <c r="G22" s="12">
        <v>2.000000</v>
      </c>
      <c r="H22" s="12"/>
      <c r="I22" s="13">
        <f ca="1">ROUND(SUM(INDIRECT(ADDRESS(ROW()+(-2), COLUMN()+(1), 1)),INDIRECT(ADDRESS(ROW()+(-8), COLUMN()+(1), 1))), 2)</f>
        <v>46.110000</v>
      </c>
      <c r="J22" s="13">
        <f ca="1">ROUND(INDIRECT(ADDRESS(ROW()+(0), COLUMN()+(-3), 1))*INDIRECT(ADDRESS(ROW()+(0), COLUMN()+(-1), 1))/100, 2)</f>
        <v>0.920000</v>
      </c>
    </row>
    <row r="23" spans="1:10" ht="13.50" thickBot="1" customHeight="1">
      <c r="A23" s="20" t="s">
        <v>42</v>
      </c>
      <c r="B23" s="20"/>
      <c r="C23" s="21"/>
      <c r="D23" s="21"/>
      <c r="E23" s="22"/>
      <c r="F23" s="22"/>
      <c r="G23" s="23" t="s">
        <v>43</v>
      </c>
      <c r="H23" s="23"/>
      <c r="I23" s="24"/>
      <c r="J23" s="25">
        <f ca="1">ROUND(SUM(INDIRECT(ADDRESS(ROW()+(-1), COLUMN()+(0), 1)),INDIRECT(ADDRESS(ROW()+(-3), COLUMN()+(0), 1)),INDIRECT(ADDRESS(ROW()+(-9), COLUMN()+(0), 1))), 2)</f>
        <v>47.030000</v>
      </c>
    </row>
    <row r="26" spans="1:10" ht="13.50" thickBot="1" customHeight="1">
      <c r="A26" s="26" t="s">
        <v>44</v>
      </c>
      <c r="B26" s="26"/>
      <c r="C26" s="26"/>
      <c r="D26" s="26"/>
      <c r="E26" s="26"/>
      <c r="F26" s="26" t="s">
        <v>45</v>
      </c>
      <c r="G26" s="26"/>
      <c r="H26" s="26" t="s">
        <v>46</v>
      </c>
      <c r="I26" s="26"/>
      <c r="J26" s="26" t="s">
        <v>47</v>
      </c>
    </row>
    <row r="27" spans="1:10" ht="13.50" thickBot="1" customHeight="1">
      <c r="A27" s="27" t="s">
        <v>48</v>
      </c>
      <c r="B27" s="27"/>
      <c r="C27" s="27"/>
      <c r="D27" s="27"/>
      <c r="E27" s="27"/>
      <c r="F27" s="28">
        <v>1072015.000000</v>
      </c>
      <c r="G27" s="28"/>
      <c r="H27" s="28">
        <v>1072016.000000</v>
      </c>
      <c r="I27" s="28"/>
      <c r="J27" s="28" t="s">
        <v>49</v>
      </c>
    </row>
    <row r="28" spans="1:10" ht="24.00" thickBot="1" customHeight="1">
      <c r="A28" s="29" t="s">
        <v>50</v>
      </c>
      <c r="B28" s="29"/>
      <c r="C28" s="29"/>
      <c r="D28" s="29"/>
      <c r="E28" s="29"/>
      <c r="F28" s="30"/>
      <c r="G28" s="30"/>
      <c r="H28" s="30"/>
      <c r="I28" s="30"/>
      <c r="J28" s="30"/>
    </row>
    <row r="29" spans="1:10" ht="13.50" thickBot="1" customHeight="1">
      <c r="A29" s="27" t="s">
        <v>51</v>
      </c>
      <c r="B29" s="27"/>
      <c r="C29" s="27"/>
      <c r="D29" s="27"/>
      <c r="E29" s="27"/>
      <c r="F29" s="28">
        <v>142010.000000</v>
      </c>
      <c r="G29" s="28"/>
      <c r="H29" s="28">
        <v>1102010.000000</v>
      </c>
      <c r="I29" s="28"/>
      <c r="J29" s="28" t="s">
        <v>52</v>
      </c>
    </row>
    <row r="30" spans="1:10" ht="24.00" thickBot="1" customHeight="1">
      <c r="A30" s="29" t="s">
        <v>53</v>
      </c>
      <c r="B30" s="29"/>
      <c r="C30" s="29"/>
      <c r="D30" s="29"/>
      <c r="E30" s="29"/>
      <c r="F30" s="30"/>
      <c r="G30" s="30"/>
      <c r="H30" s="30"/>
      <c r="I30" s="30"/>
      <c r="J30" s="30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620079" right="0.472441" top="0.472441" bottom="0.472441" header="0.0" footer="0.0"/>
  <pageSetup paperSize="9" orientation="portrait"/>
  <rowBreaks count="0" manualBreakCount="0">
    </rowBreaks>
</worksheet>
</file>