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<sst xmlns="http://schemas.openxmlformats.org/spreadsheetml/2006/main" count="57" uniqueCount="57">
  <si>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</si>
  <si>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ZVS020</t>
  </si>
  <si>
    <t xml:space="preserve">m²</t>
  </si>
  <si>
    <t xml:space="preserve">Sistema de fachada ventilada "ALUCOBOND", de panel composite, para revestimiento exterior de fachada existente.</t>
  </si>
  <si>
    <r>
      <rPr>
        <sz val="8.25"/>
        <color rgb="FF000000"/>
        <rFont val="Arial"/>
        <family val="2"/>
      </rPr>
      <t xml:space="preserve">Rehabilitación energética de fachada, mediante sistema de fachada ventilada "ALUCOBOND", formado por </t>
    </r>
    <r>
      <rPr>
        <b/>
        <sz val="8.25"/>
        <color rgb="FF000000"/>
        <rFont val="Arial"/>
        <family val="2"/>
      </rPr>
      <t xml:space="preserve">panel composite Alucobond Plus "ALUCOBOND", de 2000 a 6800 mm de longitud, 555 mm de altura y 4 mm de espesor, compuesto por dos láminas de aleación de aluminio EN AW-5005-A, de 0,5 mm de espesor, lacadas con PVDF por su cara exterior, acabado Solid, color Black, con film de protección de plástico, unidas por un núcleo central mineral, de 3 mm de espesor, Euroclase B-s1, d0 de reacción al fuego, conformando una bandeja horizontal con pliegues de 35 mm en sus cuatro lados, reforzada con perfiles longitudinales SZ de aluminio dispuestos a lo largo de sus bordes superior e inferior y remachados a éstos cada 500 mm como máximo, con remaches de acero inoxidable y cabeza de aluminio; se dispondrán también refuerzos a lo largo de los pliegues verticales de perfilería de aluminio y refuerzos intermedios adheridos a su cara trasera</t>
    </r>
    <r>
      <rPr>
        <b/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colocada mediante el sistema de bandejas horizontales sobre subestructura soporte compuesta de montantes realizados con perfiles en forma de omega, de aluminio extruido, anclados a la superficie soporte con ménsulas de sustentación de aluminio y piezas de neopreno para evitar los puentes térmicos</t>
    </r>
    <r>
      <rPr>
        <b/>
        <sz val="8.25"/>
        <color rgb="FF000000"/>
        <rFont val="Arial"/>
        <family val="2"/>
      </rPr>
      <t xml:space="preserve">, y aislamiento de panel de lana mineral, según UNE-EN 13162, de 40 mm de espesor, revestido por una de sus caras con un velo negro, fijado mecánicamente sobre fachada existente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</si>
  <si>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</si>
  <si>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</si>
  <si>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</si>
  <si>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</si>
  <si>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</si>
  <si>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</si>
  <si>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</si>
  <si>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mt16lva070b</t>
  </si>
  <si>
    <t xml:space="preserve">m²</t>
  </si>
  <si>
    <t xml:space="preserve">Panel de lana mineral, según UNE-EN 13162, de 40 mm de espesor, revestido por una de sus caras con un velo negro, resistencia térmica 1,1 m²K/W, conductividad térmica 0,035 W/(mK).</t>
  </si>
  <si>
    <t xml:space="preserve">mt16aaa020ab</t>
  </si>
  <si>
    <t xml:space="preserve">Ud</t>
  </si>
  <si>
    <t xml:space="preserve">Fijación mecánica para paneles aislantes de lana mineral, colocados directamente sobre la superficie soporte.</t>
  </si>
  <si>
    <t xml:space="preserve">mt16aaa030</t>
  </si>
  <si>
    <t xml:space="preserve">m</t>
  </si>
  <si>
    <t xml:space="preserve">Cinta autoadhesiva para sellado de juntas.</t>
  </si>
  <si>
    <t xml:space="preserve">mt12pra010aaa1</t>
  </si>
  <si>
    <t xml:space="preserve">m²</t>
  </si>
  <si>
    <t xml:space="preserve">Panel composite Alucobond Plus "ALUCOBOND", de 2000 a 6800 mm de longitud, 555 mm de altura y 4 mm de espesor, compuesto por dos láminas de aleación de aluminio EN AW-5005-A, de 0,5 mm de espesor, lacadas con PVDF por su cara exterior, acabado Solid, color Black, con film de protección de plástico, unidas por un núcleo central mineral, de 3 mm de espesor, Euroclase B-s1, d0 de reacción al fuego, conformando una bandeja horizontal con pliegues de 35 mm en sus cuatro lados, reforzada con perfiles longitudinales SZ de aluminio dispuestos a lo largo de sus bordes superior e inferior y remachados a éstos cada 500 mm como máximo, con remaches de acero inoxidable y cabeza de aluminio; se dispondrán también refuerzos a lo largo de los pliegues verticales de perfilería de aluminio y refuerzos intermedios adheridos a su cara trasera.</t>
  </si>
  <si>
    <t xml:space="preserve">mt12pra100a</t>
  </si>
  <si>
    <t xml:space="preserve">m²</t>
  </si>
  <si>
    <t xml:space="preserve">Subestructura soporte compuesta de montantes realizados con perfiles en forma de omega, de aluminio extruido, de 4 m de longitud máxima, anclados a la superficie soporte con ménsulas de sustentación de aluminio y piezas de neopreno para evitar los puentes térmicos, fijadas con tornillos de acero inoxidable.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</si>
  <si>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</si>
  <si>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</si>
  <si>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</si>
  <si>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</si>
  <si>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</si>
  <si>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</si>
  <si>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</si>
  <si>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</si>
  <si>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</si>
  <si>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</si>
  <si>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</si>
  <si>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</si>
  <si>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</si>
  <si>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</si>
  <si>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</si>
  <si>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</si>
  <si>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</si>
  <si>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</si>
  <si>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21,71€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</si>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</sst>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13" customWidth="1"/>
    <col min="2" max="2" width="6.63" customWidth="1"/>
    <col min="3" max="3" width="1.02" customWidth="1"/>
    <col min="4" max="4" width="18.87" customWidth="1"/>
    <col min="5" max="5" width="29.07" customWidth="1"/>
    <col min="6" max="6" width="4.25" customWidth="1"/>
    <col min="7" max="7" width="3.23" customWidth="1"/>
    <col min="8" max="8" width="6.12" customWidth="1"/>
    <col min="9" max="9" width="3.57" customWidth="1"/>
    <col min="10" max="10" width="4.42" customWidth="1"/>
    <col min="11" max="11" width="5.44" customWidth="1"/>
    <col min="12" max="12" width="4.42" customWidth="1"/>
    <col min="13" max="13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55.5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27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9"/>
      <c r="H7" s="10" t="s">
        <v>8</v>
      </c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2"/>
      <c r="I8" s="12"/>
      <c r="J8" s="12"/>
      <c r="K8" s="11"/>
      <c r="L8" s="11"/>
      <c r="M8" s="11"/>
    </row>
    <row r="9" spans="1:13" ht="45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"/>
      <c r="H9" s="14">
        <v>1.050000</v>
      </c>
      <c r="I9" s="14"/>
      <c r="J9" s="14"/>
      <c r="K9" s="15">
        <v>5.240000</v>
      </c>
      <c r="L9" s="15"/>
      <c r="M9" s="15">
        <f ca="1">ROUND(INDIRECT(ADDRESS(ROW()+(0), COLUMN()+(-5), 1))*INDIRECT(ADDRESS(ROW()+(0), COLUMN()+(-2), 1)), 2)</f>
        <v>5.500000</v>
      </c>
    </row>
    <row r="10" spans="1:13" ht="24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"/>
      <c r="H10" s="14">
        <v>4.000000</v>
      </c>
      <c r="I10" s="14"/>
      <c r="J10" s="14"/>
      <c r="K10" s="15">
        <v>0.200000</v>
      </c>
      <c r="L10" s="15"/>
      <c r="M10" s="15">
        <f ca="1">ROUND(INDIRECT(ADDRESS(ROW()+(0), COLUMN()+(-5), 1))*INDIRECT(ADDRESS(ROW()+(0), COLUMN()+(-2), 1)), 2)</f>
        <v>0.800000</v>
      </c>
    </row>
    <row r="11" spans="1:13" ht="13.5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"/>
      <c r="H11" s="14">
        <v>0.440000</v>
      </c>
      <c r="I11" s="14"/>
      <c r="J11" s="14"/>
      <c r="K11" s="15">
        <v>0.300000</v>
      </c>
      <c r="L11" s="15"/>
      <c r="M11" s="15">
        <f ca="1">ROUND(INDIRECT(ADDRESS(ROW()+(0), COLUMN()+(-5), 1))*INDIRECT(ADDRESS(ROW()+(0), COLUMN()+(-2), 1)), 2)</f>
        <v>0.130000</v>
      </c>
    </row>
    <row r="12" spans="1:13" ht="150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"/>
      <c r="H12" s="14">
        <v>1.050000</v>
      </c>
      <c r="I12" s="14"/>
      <c r="J12" s="14"/>
      <c r="K12" s="15">
        <v>46.930000</v>
      </c>
      <c r="L12" s="15"/>
      <c r="M12" s="15">
        <f ca="1">ROUND(INDIRECT(ADDRESS(ROW()+(0), COLUMN()+(-5), 1))*INDIRECT(ADDRESS(ROW()+(0), COLUMN()+(-2), 1)), 2)</f>
        <v>49.280000</v>
      </c>
    </row>
    <row r="13" spans="1:13" ht="55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"/>
      <c r="H13" s="16">
        <v>1.000000</v>
      </c>
      <c r="I13" s="16"/>
      <c r="J13" s="16"/>
      <c r="K13" s="17">
        <v>31.500000</v>
      </c>
      <c r="L13" s="17"/>
      <c r="M13" s="17">
        <f ca="1">ROUND(INDIRECT(ADDRESS(ROW()+(0), COLUMN()+(-5), 1))*INDIRECT(ADDRESS(ROW()+(0), COLUMN()+(-2), 1)), 2)</f>
        <v>31.500000</v>
      </c>
    </row>
    <row r="14" spans="1:13" ht="13.50" thickBot="1" customHeight="1">
      <c r="A14" s="18"/>
      <c r="B14" s="18"/>
      <c r="C14" s="18"/>
      <c r="D14" s="18"/>
      <c r="E14" s="18"/>
      <c r="F14" s="18"/>
      <c r="G14" s="18"/>
      <c r="H14" s="12" t="s">
        <v>27</v>
      </c>
      <c r="I14" s="12"/>
      <c r="J14" s="12"/>
      <c r="K14" s="12"/>
      <c r="L14" s="12"/>
      <c r="M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87.210000</v>
      </c>
    </row>
    <row r="15" spans="1:13" ht="13.50" thickBot="1" customHeight="1">
      <c r="A15" s="18">
        <v>2.000000</v>
      </c>
      <c r="B15" s="18"/>
      <c r="C15" s="18"/>
      <c r="D15" s="21" t="s">
        <v>28</v>
      </c>
      <c r="E15" s="21"/>
      <c r="F15" s="21"/>
      <c r="G15" s="21"/>
      <c r="H15" s="21"/>
      <c r="I15" s="21"/>
      <c r="J15" s="21"/>
      <c r="K15" s="18"/>
      <c r="L15" s="18"/>
      <c r="M15" s="18"/>
    </row>
    <row r="16" spans="1:13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"/>
      <c r="G16" s="1"/>
      <c r="H16" s="14">
        <v>0.138000</v>
      </c>
      <c r="I16" s="14"/>
      <c r="J16" s="14"/>
      <c r="K16" s="15">
        <v>17.970000</v>
      </c>
      <c r="L16" s="15"/>
      <c r="M16" s="15">
        <f ca="1">ROUND(INDIRECT(ADDRESS(ROW()+(0), COLUMN()+(-5), 1))*INDIRECT(ADDRESS(ROW()+(0), COLUMN()+(-2), 1)), 2)</f>
        <v>2.480000</v>
      </c>
    </row>
    <row r="17" spans="1:13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"/>
      <c r="H17" s="14">
        <v>0.138000</v>
      </c>
      <c r="I17" s="14"/>
      <c r="J17" s="14"/>
      <c r="K17" s="15">
        <v>16.690000</v>
      </c>
      <c r="L17" s="15"/>
      <c r="M17" s="15">
        <f ca="1">ROUND(INDIRECT(ADDRESS(ROW()+(0), COLUMN()+(-5), 1))*INDIRECT(ADDRESS(ROW()+(0), COLUMN()+(-2), 1)), 2)</f>
        <v>2.300000</v>
      </c>
    </row>
    <row r="18" spans="1:13" ht="13.50" thickBot="1" customHeight="1">
      <c r="A18" s="1" t="s">
        <v>35</v>
      </c>
      <c r="B18" s="13" t="s">
        <v>36</v>
      </c>
      <c r="C18" s="13"/>
      <c r="D18" s="1" t="s">
        <v>37</v>
      </c>
      <c r="E18" s="1"/>
      <c r="F18" s="1"/>
      <c r="G18" s="1"/>
      <c r="H18" s="14">
        <v>0.923000</v>
      </c>
      <c r="I18" s="14"/>
      <c r="J18" s="14"/>
      <c r="K18" s="15">
        <v>17.970000</v>
      </c>
      <c r="L18" s="15"/>
      <c r="M18" s="15">
        <f ca="1">ROUND(INDIRECT(ADDRESS(ROW()+(0), COLUMN()+(-5), 1))*INDIRECT(ADDRESS(ROW()+(0), COLUMN()+(-2), 1)), 2)</f>
        <v>16.590000</v>
      </c>
    </row>
    <row r="19" spans="1:13" ht="13.50" thickBot="1" customHeight="1">
      <c r="A19" s="1" t="s">
        <v>38</v>
      </c>
      <c r="B19" s="13" t="s">
        <v>39</v>
      </c>
      <c r="C19" s="13"/>
      <c r="D19" s="1" t="s">
        <v>40</v>
      </c>
      <c r="E19" s="1"/>
      <c r="F19" s="1"/>
      <c r="G19" s="1"/>
      <c r="H19" s="16">
        <v>0.923000</v>
      </c>
      <c r="I19" s="16"/>
      <c r="J19" s="16"/>
      <c r="K19" s="17">
        <v>16.690000</v>
      </c>
      <c r="L19" s="17"/>
      <c r="M19" s="17">
        <f ca="1">ROUND(INDIRECT(ADDRESS(ROW()+(0), COLUMN()+(-5), 1))*INDIRECT(ADDRESS(ROW()+(0), COLUMN()+(-2), 1)), 2)</f>
        <v>15.400000</v>
      </c>
    </row>
    <row r="20" spans="1:13" ht="13.50" thickBot="1" customHeight="1">
      <c r="A20" s="18"/>
      <c r="B20" s="18"/>
      <c r="C20" s="18"/>
      <c r="D20" s="18"/>
      <c r="E20" s="18"/>
      <c r="F20" s="18"/>
      <c r="G20" s="18"/>
      <c r="H20" s="12" t="s">
        <v>41</v>
      </c>
      <c r="I20" s="12"/>
      <c r="J20" s="12"/>
      <c r="K20" s="12"/>
      <c r="L20" s="12"/>
      <c r="M20" s="20">
        <f ca="1">ROUND(SUM(INDIRECT(ADDRESS(ROW()+(-1), COLUMN()+(0), 1)),INDIRECT(ADDRESS(ROW()+(-2), COLUMN()+(0), 1)),INDIRECT(ADDRESS(ROW()+(-3), COLUMN()+(0), 1)),INDIRECT(ADDRESS(ROW()+(-4), COLUMN()+(0), 1))), 2)</f>
        <v>36.770000</v>
      </c>
    </row>
    <row r="21" spans="1:13" ht="13.50" thickBot="1" customHeight="1">
      <c r="A21" s="18">
        <v>3.000000</v>
      </c>
      <c r="B21" s="18"/>
      <c r="C21" s="18"/>
      <c r="D21" s="21" t="s">
        <v>42</v>
      </c>
      <c r="E21" s="21"/>
      <c r="F21" s="21"/>
      <c r="G21" s="21"/>
      <c r="H21" s="21"/>
      <c r="I21" s="21"/>
      <c r="J21" s="21"/>
      <c r="K21" s="18"/>
      <c r="L21" s="18"/>
      <c r="M21" s="18"/>
    </row>
    <row r="22" spans="1:13" ht="13.50" thickBot="1" customHeight="1">
      <c r="A22" s="22"/>
      <c r="B22" s="23" t="s">
        <v>43</v>
      </c>
      <c r="C22" s="23"/>
      <c r="D22" s="22" t="s">
        <v>44</v>
      </c>
      <c r="E22" s="22"/>
      <c r="F22" s="22"/>
      <c r="G22" s="22"/>
      <c r="H22" s="16">
        <v>3.000000</v>
      </c>
      <c r="I22" s="16"/>
      <c r="J22" s="16"/>
      <c r="K22" s="17">
        <f ca="1">ROUND(SUM(INDIRECT(ADDRESS(ROW()+(-2), COLUMN()+(2), 1)),INDIRECT(ADDRESS(ROW()+(-8), COLUMN()+(2), 1))), 2)</f>
        <v>123.980000</v>
      </c>
      <c r="L22" s="17"/>
      <c r="M22" s="17">
        <f ca="1">ROUND(INDIRECT(ADDRESS(ROW()+(0), COLUMN()+(-5), 1))*INDIRECT(ADDRESS(ROW()+(0), COLUMN()+(-2), 1))/100, 2)</f>
        <v>3.720000</v>
      </c>
    </row>
    <row r="23" spans="1:13" ht="13.50" thickBot="1" customHeight="1">
      <c r="A23" s="6" t="s">
        <v>45</v>
      </c>
      <c r="B23" s="7"/>
      <c r="C23" s="7"/>
      <c r="D23" s="8"/>
      <c r="E23" s="8"/>
      <c r="F23" s="8"/>
      <c r="G23" s="8"/>
      <c r="H23" s="24" t="s">
        <v>46</v>
      </c>
      <c r="I23" s="24"/>
      <c r="J23" s="24"/>
      <c r="K23" s="25"/>
      <c r="L23" s="25"/>
      <c r="M23" s="26">
        <f ca="1">ROUND(SUM(INDIRECT(ADDRESS(ROW()+(-1), COLUMN()+(0), 1)),INDIRECT(ADDRESS(ROW()+(-3), COLUMN()+(0), 1)),INDIRECT(ADDRESS(ROW()+(-9), COLUMN()+(0), 1))), 2)</f>
        <v>127.700000</v>
      </c>
    </row>
    <row r="26" spans="1:13" ht="13.50" thickBot="1" customHeight="1">
      <c r="A26" s="27" t="s">
        <v>47</v>
      </c>
      <c r="B26" s="27"/>
      <c r="C26" s="27"/>
      <c r="D26" s="27"/>
      <c r="E26" s="27"/>
      <c r="F26" s="27"/>
      <c r="G26" s="27" t="s">
        <v>48</v>
      </c>
      <c r="H26" s="27"/>
      <c r="I26" s="27"/>
      <c r="J26" s="27" t="s">
        <v>49</v>
      </c>
      <c r="K26" s="27"/>
      <c r="L26" s="27"/>
      <c r="M26" s="27" t="s">
        <v>50</v>
      </c>
    </row>
    <row r="27" spans="1:13" ht="13.50" thickBot="1" customHeight="1">
      <c r="A27" s="28" t="s">
        <v>51</v>
      </c>
      <c r="B27" s="28"/>
      <c r="C27" s="28"/>
      <c r="D27" s="28"/>
      <c r="E27" s="28"/>
      <c r="F27" s="28"/>
      <c r="G27" s="29">
        <v>192013.000000</v>
      </c>
      <c r="H27" s="29"/>
      <c r="I27" s="29"/>
      <c r="J27" s="29">
        <v>192013.000000</v>
      </c>
      <c r="K27" s="29"/>
      <c r="L27" s="29"/>
      <c r="M27" s="29" t="s">
        <v>52</v>
      </c>
    </row>
    <row r="28" spans="1:13" ht="24.00" thickBot="1" customHeight="1">
      <c r="A28" s="30" t="s">
        <v>53</v>
      </c>
      <c r="B28" s="30"/>
      <c r="C28" s="30"/>
      <c r="D28" s="30"/>
      <c r="E28" s="30"/>
      <c r="F28" s="30"/>
      <c r="G28" s="31"/>
      <c r="H28" s="31"/>
      <c r="I28" s="31"/>
      <c r="J28" s="31"/>
      <c r="K28" s="31"/>
      <c r="L28" s="31"/>
      <c r="M28" s="31"/>
    </row>
    <row r="31" spans="1:1" ht="33.75" thickBot="1" customHeight="1">
      <c r="A31" s="1" t="s">
        <v>54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" ht="33.75" thickBot="1" customHeight="1">
      <c r="A32" s="1" t="s">
        <v>55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ht="33.75" thickBot="1" customHeight="1">
      <c r="A33" s="1" t="s">
        <v>56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79">
    <mergeCell ref="A1:M1"/>
    <mergeCell ref="A3:B3"/>
    <mergeCell ref="C3:D3"/>
    <mergeCell ref="F3:H3"/>
    <mergeCell ref="I3:K3"/>
    <mergeCell ref="L3:M3"/>
    <mergeCell ref="A4:M4"/>
    <mergeCell ref="B7:C7"/>
    <mergeCell ref="D7:G7"/>
    <mergeCell ref="H7:J7"/>
    <mergeCell ref="K7:L7"/>
    <mergeCell ref="B8:C8"/>
    <mergeCell ref="D8:J8"/>
    <mergeCell ref="K8:L8"/>
    <mergeCell ref="B9:C9"/>
    <mergeCell ref="D9:G9"/>
    <mergeCell ref="H9:J9"/>
    <mergeCell ref="K9:L9"/>
    <mergeCell ref="B10:C10"/>
    <mergeCell ref="D10:G10"/>
    <mergeCell ref="H10:J10"/>
    <mergeCell ref="K10:L10"/>
    <mergeCell ref="B11:C11"/>
    <mergeCell ref="D11:G11"/>
    <mergeCell ref="H11:J11"/>
    <mergeCell ref="K11:L11"/>
    <mergeCell ref="B12:C12"/>
    <mergeCell ref="D12:G12"/>
    <mergeCell ref="H12:J12"/>
    <mergeCell ref="K12:L12"/>
    <mergeCell ref="B13:C13"/>
    <mergeCell ref="D13:G13"/>
    <mergeCell ref="H13:J13"/>
    <mergeCell ref="K13:L13"/>
    <mergeCell ref="B14:C14"/>
    <mergeCell ref="D14:G14"/>
    <mergeCell ref="H14:L14"/>
    <mergeCell ref="B15:C15"/>
    <mergeCell ref="D15:J15"/>
    <mergeCell ref="K15:L15"/>
    <mergeCell ref="B16:C16"/>
    <mergeCell ref="D16:G16"/>
    <mergeCell ref="H16:J16"/>
    <mergeCell ref="K16:L16"/>
    <mergeCell ref="B17:C17"/>
    <mergeCell ref="D17:G17"/>
    <mergeCell ref="H17:J17"/>
    <mergeCell ref="K17:L17"/>
    <mergeCell ref="B18:C18"/>
    <mergeCell ref="D18:G18"/>
    <mergeCell ref="H18:J18"/>
    <mergeCell ref="K18:L18"/>
    <mergeCell ref="B19:C19"/>
    <mergeCell ref="D19:G19"/>
    <mergeCell ref="H19:J19"/>
    <mergeCell ref="K19:L19"/>
    <mergeCell ref="B20:C20"/>
    <mergeCell ref="D20:G20"/>
    <mergeCell ref="H20:L20"/>
    <mergeCell ref="B21:C21"/>
    <mergeCell ref="D21:J21"/>
    <mergeCell ref="K21:L21"/>
    <mergeCell ref="B22:C22"/>
    <mergeCell ref="D22:G22"/>
    <mergeCell ref="H22:J22"/>
    <mergeCell ref="K22:L22"/>
    <mergeCell ref="A23:G23"/>
    <mergeCell ref="H23:L23"/>
    <mergeCell ref="A26:F26"/>
    <mergeCell ref="G26:I26"/>
    <mergeCell ref="J26:L26"/>
    <mergeCell ref="A27:F27"/>
    <mergeCell ref="G27:I28"/>
    <mergeCell ref="J27:L28"/>
    <mergeCell ref="M27:M28"/>
    <mergeCell ref="A28:F28"/>
    <mergeCell ref="A31:M31"/>
    <mergeCell ref="A32:M32"/>
    <mergeCell ref="A33:M33"/>
  </mergeCells>
  <pageMargins left="0.620079" right="0.472441" top="0.472441" bottom="0.472441" header="0.0" footer="0.0"/>
  <pageSetup paperSize="9" orientation="portrait"/>
  <rowBreaks count="0" manualBreakCount="0">
    </rowBreaks>
</worksheet>
</file>