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<sst xmlns="http://schemas.openxmlformats.org/spreadsheetml/2006/main" count="45" uniqueCount="45">
  <si>
    <t xml:space="preserve"/>
  </si>
  <si>
    <t xml:space="preserve">ACC020</t>
  </si>
  <si>
    <t xml:space="preserve">m³</t>
  </si>
  <si>
    <t xml:space="preserve">Terraplenado.</t>
  </si>
  <si>
    <r>
      <rPr>
        <sz val="8.25"/>
        <color rgb="FF000000"/>
        <rFont val="Arial"/>
        <family val="2"/>
      </rPr>
      <t xml:space="preserve">Terraplenado para núcleo de terraplén, mediante el extendido en tongadas de espesor no superior a 30 cm de material adecuado, que cumple los requisitos expuestos en el art. 330.3.3.2 del PG-3 y posterior compactación con medios mecánicos hasta alcanzar una densidad seca no inferior al 95% de la máxima obtenida en el ensayo Proctor Modificado, realizado según UNE 103501, y ello cuantas veces sea necesario, hasta conseguir la cota de subrasante. El precio no incluye la realización del ensayo Proctor Modificado.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</si>
  <si>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</si>
  <si>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</si>
  <si>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</si>
  <si>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</si>
  <si>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</si>
  <si>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</si>
  <si>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</si>
  <si>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mt01art030b</t>
  </si>
  <si>
    <t xml:space="preserve">m³</t>
  </si>
  <si>
    <t xml:space="preserve">Material adecuado de aportación, para formación de terraplenes, según el art. 330.3.3.2 del PG-3.</t>
  </si>
  <si>
    <t xml:space="preserve">Subtotal materiales:</t>
  </si>
  <si>
    <t xml:space="preserve">Equipo y maquinaria</t>
  </si>
  <si>
    <t xml:space="preserve">mq01pan010a</t>
  </si>
  <si>
    <t xml:space="preserve">h</t>
  </si>
  <si>
    <t xml:space="preserve">Pala cargadora sobre neumáticos de 120 kW/1,9 m³.</t>
  </si>
  <si>
    <t xml:space="preserve">mq04cab010b</t>
  </si>
  <si>
    <t xml:space="preserve">h</t>
  </si>
  <si>
    <t xml:space="preserve">Camión basculante de 10 t de carga, de 147 kW.</t>
  </si>
  <si>
    <t xml:space="preserve">mq01doz010a</t>
  </si>
  <si>
    <t xml:space="preserve">h</t>
  </si>
  <si>
    <t xml:space="preserve">Bulldozer sobre cadenas D-6 de 103 kW.</t>
  </si>
  <si>
    <t xml:space="preserve">mq02cia020j</t>
  </si>
  <si>
    <t xml:space="preserve">h</t>
  </si>
  <si>
    <t xml:space="preserve">Camión cisterna, de 8 m³ de capacidad.</t>
  </si>
  <si>
    <t xml:space="preserve">mq02rov010i</t>
  </si>
  <si>
    <t xml:space="preserve">h</t>
  </si>
  <si>
    <t xml:space="preserve">Compactador monocilíndrico vibrante autopropulsado, de 129 kW, de 16,2 t, anchura de trabajo 213,4 cm.</t>
  </si>
  <si>
    <t xml:space="preserve">mq01mot010a</t>
  </si>
  <si>
    <t xml:space="preserve">h</t>
  </si>
  <si>
    <t xml:space="preserve">Motoniveladora de 141 kW.</t>
  </si>
  <si>
    <t xml:space="preserve">Subtotal equipo y maquinaria:</t>
  </si>
  <si>
    <t xml:space="preserve">Mano de obra</t>
  </si>
  <si>
    <t xml:space="preserve">mo087</t>
  </si>
  <si>
    <t xml:space="preserve">h</t>
  </si>
  <si>
    <t xml:space="preserve">Ayudante construcción de obra civil.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</si>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</sst>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4.42" customWidth="1"/>
    <col min="3" max="3" width="1.87" customWidth="1"/>
    <col min="4" max="4" width="5.78" customWidth="1"/>
    <col min="5" max="5" width="70.21" customWidth="1"/>
    <col min="6" max="6" width="16.15" customWidth="1"/>
    <col min="7" max="7" width="12.75" customWidth="1"/>
    <col min="8" max="8" width="8.8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1.15</v>
      </c>
      <c r="G10" s="14">
        <v>5.86</v>
      </c>
      <c r="H10" s="14">
        <f ca="1">ROUND(INDIRECT(ADDRESS(ROW()+(0), COLUMN()+(-2), 1))*INDIRECT(ADDRESS(ROW()+(0), COLUMN()+(-1), 1)), 2)</f>
        <v>6.74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6.74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0.033</v>
      </c>
      <c r="G13" s="13">
        <v>45.95</v>
      </c>
      <c r="H13" s="13">
        <f ca="1">ROUND(INDIRECT(ADDRESS(ROW()+(0), COLUMN()+(-2), 1))*INDIRECT(ADDRESS(ROW()+(0), COLUMN()+(-1), 1)), 2)</f>
        <v>1.52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0.05</v>
      </c>
      <c r="G14" s="13">
        <v>37.65</v>
      </c>
      <c r="H14" s="13">
        <f ca="1">ROUND(INDIRECT(ADDRESS(ROW()+(0), COLUMN()+(-2), 1))*INDIRECT(ADDRESS(ROW()+(0), COLUMN()+(-1), 1)), 2)</f>
        <v>1.88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1">
        <v>0.088</v>
      </c>
      <c r="G15" s="13">
        <v>76.46</v>
      </c>
      <c r="H15" s="13">
        <f ca="1">ROUND(INDIRECT(ADDRESS(ROW()+(0), COLUMN()+(-2), 1))*INDIRECT(ADDRESS(ROW()+(0), COLUMN()+(-1), 1)), 2)</f>
        <v>6.73</v>
      </c>
    </row>
    <row r="16" spans="1:8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1">
        <v>0.022</v>
      </c>
      <c r="G16" s="13">
        <v>121.25</v>
      </c>
      <c r="H16" s="13">
        <f ca="1">ROUND(INDIRECT(ADDRESS(ROW()+(0), COLUMN()+(-2), 1))*INDIRECT(ADDRESS(ROW()+(0), COLUMN()+(-1), 1)), 2)</f>
        <v>2.67</v>
      </c>
    </row>
    <row r="17" spans="1:8" ht="24.00" thickBot="1" customHeight="1">
      <c r="A17" s="1" t="s">
        <v>29</v>
      </c>
      <c r="B17" s="1"/>
      <c r="C17" s="10" t="s">
        <v>30</v>
      </c>
      <c r="D17" s="10"/>
      <c r="E17" s="1" t="s">
        <v>31</v>
      </c>
      <c r="F17" s="11">
        <v>0.046</v>
      </c>
      <c r="G17" s="13">
        <v>71.16</v>
      </c>
      <c r="H17" s="13">
        <f ca="1">ROUND(INDIRECT(ADDRESS(ROW()+(0), COLUMN()+(-2), 1))*INDIRECT(ADDRESS(ROW()+(0), COLUMN()+(-1), 1)), 2)</f>
        <v>3.27</v>
      </c>
    </row>
    <row r="18" spans="1:8" ht="13.50" thickBot="1" customHeight="1">
      <c r="A18" s="1" t="s">
        <v>32</v>
      </c>
      <c r="B18" s="1"/>
      <c r="C18" s="10" t="s">
        <v>33</v>
      </c>
      <c r="D18" s="10"/>
      <c r="E18" s="1" t="s">
        <v>34</v>
      </c>
      <c r="F18" s="12">
        <v>0.019</v>
      </c>
      <c r="G18" s="14">
        <v>77.41</v>
      </c>
      <c r="H18" s="14">
        <f ca="1">ROUND(INDIRECT(ADDRESS(ROW()+(0), COLUMN()+(-2), 1))*INDIRECT(ADDRESS(ROW()+(0), COLUMN()+(-1), 1)), 2)</f>
        <v>1.47</v>
      </c>
    </row>
    <row r="19" spans="1:8" ht="13.50" thickBot="1" customHeight="1">
      <c r="A19" s="15"/>
      <c r="B19" s="15"/>
      <c r="C19" s="15"/>
      <c r="D19" s="15"/>
      <c r="E19" s="15"/>
      <c r="F19" s="9" t="s">
        <v>35</v>
      </c>
      <c r="G19" s="9"/>
      <c r="H19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17.54</v>
      </c>
    </row>
    <row r="20" spans="1:8" ht="13.50" thickBot="1" customHeight="1">
      <c r="A20" s="15">
        <v>3</v>
      </c>
      <c r="B20" s="15"/>
      <c r="C20" s="15"/>
      <c r="D20" s="15"/>
      <c r="E20" s="18" t="s">
        <v>36</v>
      </c>
      <c r="F20" s="18"/>
      <c r="G20" s="15"/>
      <c r="H20" s="15"/>
    </row>
    <row r="21" spans="1:8" ht="13.50" thickBot="1" customHeight="1">
      <c r="A21" s="1" t="s">
        <v>37</v>
      </c>
      <c r="B21" s="1"/>
      <c r="C21" s="10" t="s">
        <v>38</v>
      </c>
      <c r="D21" s="10"/>
      <c r="E21" s="1" t="s">
        <v>39</v>
      </c>
      <c r="F21" s="12">
        <v>0.077</v>
      </c>
      <c r="G21" s="14">
        <v>21.78</v>
      </c>
      <c r="H21" s="14">
        <f ca="1">ROUND(INDIRECT(ADDRESS(ROW()+(0), COLUMN()+(-2), 1))*INDIRECT(ADDRESS(ROW()+(0), COLUMN()+(-1), 1)), 2)</f>
        <v>1.68</v>
      </c>
    </row>
    <row r="22" spans="1:8" ht="13.50" thickBot="1" customHeight="1">
      <c r="A22" s="15"/>
      <c r="B22" s="15"/>
      <c r="C22" s="15"/>
      <c r="D22" s="15"/>
      <c r="E22" s="15"/>
      <c r="F22" s="9" t="s">
        <v>40</v>
      </c>
      <c r="G22" s="9"/>
      <c r="H22" s="17">
        <f ca="1">ROUND(SUM(INDIRECT(ADDRESS(ROW()+(-1), COLUMN()+(0), 1))), 2)</f>
        <v>1.68</v>
      </c>
    </row>
    <row r="23" spans="1:8" ht="13.50" thickBot="1" customHeight="1">
      <c r="A23" s="15">
        <v>4</v>
      </c>
      <c r="B23" s="15"/>
      <c r="C23" s="15"/>
      <c r="D23" s="15"/>
      <c r="E23" s="18" t="s">
        <v>41</v>
      </c>
      <c r="F23" s="18"/>
      <c r="G23" s="15"/>
      <c r="H23" s="15"/>
    </row>
    <row r="24" spans="1:8" ht="13.50" thickBot="1" customHeight="1">
      <c r="A24" s="19"/>
      <c r="B24" s="19"/>
      <c r="C24" s="20" t="s">
        <v>42</v>
      </c>
      <c r="D24" s="20"/>
      <c r="E24" s="19" t="s">
        <v>43</v>
      </c>
      <c r="F24" s="12">
        <v>2</v>
      </c>
      <c r="G24" s="14">
        <f ca="1">ROUND(SUM(INDIRECT(ADDRESS(ROW()+(-2), COLUMN()+(1), 1)),INDIRECT(ADDRESS(ROW()+(-5), COLUMN()+(1), 1)),INDIRECT(ADDRESS(ROW()+(-13), COLUMN()+(1), 1))), 2)</f>
        <v>25.96</v>
      </c>
      <c r="H24" s="14">
        <f ca="1">ROUND(INDIRECT(ADDRESS(ROW()+(0), COLUMN()+(-2), 1))*INDIRECT(ADDRESS(ROW()+(0), COLUMN()+(-1), 1))/100, 2)</f>
        <v>0.52</v>
      </c>
    </row>
    <row r="25" spans="1:8" ht="13.50" thickBot="1" customHeight="1">
      <c r="A25" s="8"/>
      <c r="B25" s="8"/>
      <c r="C25" s="8"/>
      <c r="D25" s="8"/>
      <c r="E25" s="8"/>
      <c r="F25" s="21" t="s">
        <v>44</v>
      </c>
      <c r="G25" s="21"/>
      <c r="H25" s="22">
        <f ca="1">ROUND(SUM(INDIRECT(ADDRESS(ROW()+(-1), COLUMN()+(0), 1)),INDIRECT(ADDRESS(ROW()+(-3), COLUMN()+(0), 1)),INDIRECT(ADDRESS(ROW()+(-6), COLUMN()+(0), 1)),INDIRECT(ADDRESS(ROW()+(-14), COLUMN()+(0), 1))), 2)</f>
        <v>26.48</v>
      </c>
    </row>
  </sheetData>
  <mergeCells count="48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A19:B19"/>
    <mergeCell ref="C19:D19"/>
    <mergeCell ref="F19:G19"/>
    <mergeCell ref="A20:B20"/>
    <mergeCell ref="C20:D20"/>
    <mergeCell ref="E20:F20"/>
    <mergeCell ref="A21:B21"/>
    <mergeCell ref="C21:D21"/>
    <mergeCell ref="A22:B22"/>
    <mergeCell ref="C22:D22"/>
    <mergeCell ref="F22:G22"/>
    <mergeCell ref="A23:B23"/>
    <mergeCell ref="C23:D23"/>
    <mergeCell ref="E23:F23"/>
    <mergeCell ref="A24:B24"/>
    <mergeCell ref="C24:D24"/>
    <mergeCell ref="A25:B25"/>
    <mergeCell ref="C25:D25"/>
    <mergeCell ref="F25:G25"/>
  </mergeCells>
  <pageMargins left="0.147638" right="0.147638" top="0.206693" bottom="0.206693" header="0.0" footer="0.0"/>
  <pageSetup paperSize="9" orientation="portrait"/>
  <rowBreaks count="0" manualBreakCount="0">
    </rowBreaks>
</worksheet>
</file>