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<sst xmlns="http://schemas.openxmlformats.org/spreadsheetml/2006/main" count="45" uniqueCount="45">
  <si>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</si>
  <si>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ACC020</t>
  </si>
  <si>
    <t xml:space="preserve">m³</t>
  </si>
  <si>
    <t xml:space="preserve">Terraplenado.</t>
  </si>
  <si>
    <r>
      <rPr>
        <sz val="8.25"/>
        <color rgb="FF000000"/>
        <rFont val="Arial"/>
        <family val="2"/>
      </rPr>
      <t xml:space="preserve">Terraplenado para cimiento de terraplén, mediante el extendido en tongadas de espesor no superior a 30 cm de material tolerable, que cumple los requisitos expuestos en el art. 330.3.3.3 del PG-3 y posterior compactación con medios mecánicos hasta alcanzar una densidad seca no inferior al 95% de la máxima obtenida en el ensayo Proctor Modificado, realizado según UNE 103501, y ello cuantas veces sea necesario, hasta conseguir la cota de subrasante. El precio no incluye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</si>
  <si>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</si>
  <si>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</si>
  <si>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</si>
  <si>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</si>
  <si>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</si>
  <si>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</si>
  <si>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</si>
  <si>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mt01art030c</t>
  </si>
  <si>
    <t xml:space="preserve">m³</t>
  </si>
  <si>
    <t xml:space="preserve">Material tolerable de aportación, para formación de terraplenes, según el art. 330.3.3.3 del PG-3.</t>
  </si>
  <si>
    <t xml:space="preserve">Subtotal materiales:</t>
  </si>
  <si>
    <t xml:space="preserve">Equipo y maquinaria</t>
  </si>
  <si>
    <t xml:space="preserve">mq01pan010a</t>
  </si>
  <si>
    <t xml:space="preserve">h</t>
  </si>
  <si>
    <t xml:space="preserve">Pala cargadora sobre neumáticos de 120 kW/1,9 m³.</t>
  </si>
  <si>
    <t xml:space="preserve">mq04cab010b</t>
  </si>
  <si>
    <t xml:space="preserve">h</t>
  </si>
  <si>
    <t xml:space="preserve">Camión basculante de 10 t de carga, de 147 kW.</t>
  </si>
  <si>
    <t xml:space="preserve">mq01doz010a</t>
  </si>
  <si>
    <t xml:space="preserve">h</t>
  </si>
  <si>
    <t xml:space="preserve">Bulldozer sobre cadenas D-6 de 103 kW.</t>
  </si>
  <si>
    <t xml:space="preserve">mq02cia020j</t>
  </si>
  <si>
    <t xml:space="preserve">h</t>
  </si>
  <si>
    <t xml:space="preserve">Camión cisterna, de 8 m³ de capacidad.</t>
  </si>
  <si>
    <t xml:space="preserve">mq02rov010i</t>
  </si>
  <si>
    <t xml:space="preserve">h</t>
  </si>
  <si>
    <t xml:space="preserve">Compactador monocilíndrico vibrante autopropulsado, de 129 kW, de 16,2 t, anchura de trabajo 213,4 cm.</t>
  </si>
  <si>
    <t xml:space="preserve">mq01mot010a</t>
  </si>
  <si>
    <t xml:space="preserve">h</t>
  </si>
  <si>
    <t xml:space="preserve">Motoniveladora de 141 kW.</t>
  </si>
  <si>
    <t xml:space="preserve">Subtotal equipo y maquinaria:</t>
  </si>
  <si>
    <t xml:space="preserve">Mano de obra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</si>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</sst>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5.78" customWidth="1"/>
    <col min="5" max="5" width="70.21" customWidth="1"/>
    <col min="6" max="6" width="16.15" customWidth="1"/>
    <col min="7" max="7" width="12.75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1.15</v>
      </c>
      <c r="G10" s="14">
        <v>4.02</v>
      </c>
      <c r="H10" s="14">
        <f ca="1">ROUND(INDIRECT(ADDRESS(ROW()+(0), COLUMN()+(-2), 1))*INDIRECT(ADDRESS(ROW()+(0), COLUMN()+(-1), 1)), 2)</f>
        <v>4.62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4.62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0.033</v>
      </c>
      <c r="G13" s="13">
        <v>45.95</v>
      </c>
      <c r="H13" s="13">
        <f ca="1">ROUND(INDIRECT(ADDRESS(ROW()+(0), COLUMN()+(-2), 1))*INDIRECT(ADDRESS(ROW()+(0), COLUMN()+(-1), 1)), 2)</f>
        <v>1.52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0.05</v>
      </c>
      <c r="G14" s="13">
        <v>37.65</v>
      </c>
      <c r="H14" s="13">
        <f ca="1">ROUND(INDIRECT(ADDRESS(ROW()+(0), COLUMN()+(-2), 1))*INDIRECT(ADDRESS(ROW()+(0), COLUMN()+(-1), 1)), 2)</f>
        <v>1.88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0.088</v>
      </c>
      <c r="G15" s="13">
        <v>76.46</v>
      </c>
      <c r="H15" s="13">
        <f ca="1">ROUND(INDIRECT(ADDRESS(ROW()+(0), COLUMN()+(-2), 1))*INDIRECT(ADDRESS(ROW()+(0), COLUMN()+(-1), 1)), 2)</f>
        <v>6.73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0.022</v>
      </c>
      <c r="G16" s="13">
        <v>121.25</v>
      </c>
      <c r="H16" s="13">
        <f ca="1">ROUND(INDIRECT(ADDRESS(ROW()+(0), COLUMN()+(-2), 1))*INDIRECT(ADDRESS(ROW()+(0), COLUMN()+(-1), 1)), 2)</f>
        <v>2.67</v>
      </c>
    </row>
    <row r="17" spans="1:8" ht="24.0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0.052</v>
      </c>
      <c r="G17" s="13">
        <v>71.16</v>
      </c>
      <c r="H17" s="13">
        <f ca="1">ROUND(INDIRECT(ADDRESS(ROW()+(0), COLUMN()+(-2), 1))*INDIRECT(ADDRESS(ROW()+(0), COLUMN()+(-1), 1)), 2)</f>
        <v>3.7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2">
        <v>0.019</v>
      </c>
      <c r="G18" s="14">
        <v>77.41</v>
      </c>
      <c r="H18" s="14">
        <f ca="1">ROUND(INDIRECT(ADDRESS(ROW()+(0), COLUMN()+(-2), 1))*INDIRECT(ADDRESS(ROW()+(0), COLUMN()+(-1), 1)), 2)</f>
        <v>1.47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17.97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2">
        <v>0.077</v>
      </c>
      <c r="G21" s="14">
        <v>21.78</v>
      </c>
      <c r="H21" s="14">
        <f ca="1">ROUND(INDIRECT(ADDRESS(ROW()+(0), COLUMN()+(-2), 1))*INDIRECT(ADDRESS(ROW()+(0), COLUMN()+(-1), 1)), 2)</f>
        <v>1.68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1))), 2)</f>
        <v>1.68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2">
        <v>2</v>
      </c>
      <c r="G24" s="14">
        <f ca="1">ROUND(SUM(INDIRECT(ADDRESS(ROW()+(-2), COLUMN()+(1), 1)),INDIRECT(ADDRESS(ROW()+(-5), COLUMN()+(1), 1)),INDIRECT(ADDRESS(ROW()+(-13), COLUMN()+(1), 1))), 2)</f>
        <v>24.27</v>
      </c>
      <c r="H24" s="14">
        <f ca="1">ROUND(INDIRECT(ADDRESS(ROW()+(0), COLUMN()+(-2), 1))*INDIRECT(ADDRESS(ROW()+(0), COLUMN()+(-1), 1))/100, 2)</f>
        <v>0.49</v>
      </c>
    </row>
    <row r="25" spans="1:8" ht="13.50" thickBot="1" customHeight="1">
      <c r="A25" s="8"/>
      <c r="B25" s="8"/>
      <c r="C25" s="8"/>
      <c r="D25" s="8"/>
      <c r="E25" s="8"/>
      <c r="F25" s="21" t="s">
        <v>44</v>
      </c>
      <c r="G25" s="21"/>
      <c r="H25" s="22">
        <f ca="1">ROUND(SUM(INDIRECT(ADDRESS(ROW()+(-1), COLUMN()+(0), 1)),INDIRECT(ADDRESS(ROW()+(-3), COLUMN()+(0), 1)),INDIRECT(ADDRESS(ROW()+(-6), COLUMN()+(0), 1)),INDIRECT(ADDRESS(ROW()+(-14), COLUMN()+(0), 1))), 2)</f>
        <v>24.76</v>
      </c>
    </row>
  </sheetData>
  <mergeCells count="4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