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<sst xmlns="http://schemas.openxmlformats.org/spreadsheetml/2006/main" count="70" uniqueCount="70">
  <si>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</si>
  <si>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AUP020</t>
  </si>
  <si>
    <t xml:space="preserve">Ud</t>
  </si>
  <si>
    <t xml:space="preserve">Pozo drenante, de hormigón en masa.</t>
  </si>
  <si>
    <r>
      <rPr>
        <sz val="8.25"/>
        <color rgb="FF000000"/>
        <rFont val="Arial"/>
        <family val="2"/>
      </rPr>
      <t xml:space="preserve">Suministro y montaje de pozo drenante compuesto por elementos prefabricados de hormigón en masa, de 1,00 m de diámetro interior y de 1,5 m de altura útil interior, formado por: solera de 25 cm de espesor de hormigón armado HA-30/B/20/XC4+XA2 ligeramente armada con malla electrosoldada ME 20x20 Ø 8-8 B 500 T 6x2,20 UNE-EN 10080; cono asimétrico prefabricado de hormigón en masa, con unión rígida machihembrada con junta de goma, según UNE-EN 1917, de 100 a 60 cm de diámetro interior y 60 cm de altura, resistencia a compresión mayor de 250 kg/cm²; anillo prefabricado de hormigón en masa, con unión rígida machihembrada con junta de goma, según UNE-EN 1917, de 100 cm de diámetro interior y 50 cm de altura, resistencia a compresión mayor de 250 kg/cm²; relleno del trasdós del pozo con hormigón en masa HM-15/B/20/X0; con cierre de marco y tapa de fundición clase D-400 según UNE-EN 124, instalado en calzadas de calles, incluyendo las peatonales, o zonas de aparcamiento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</si>
  <si>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</si>
  <si>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</si>
  <si>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</si>
  <si>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</si>
  <si>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</si>
  <si>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</si>
  <si>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</si>
  <si>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</si>
  <si>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</si>
  <si>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</si>
  <si>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</si>
  <si>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</si>
  <si>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</si>
  <si>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mt46phm010b</t>
  </si>
  <si>
    <t xml:space="preserve">Ud</t>
  </si>
  <si>
    <t xml:space="preserve">Anillo prefabricado de hormigón en masa, con unión rígida machihembrada con junta de goma, según UNE-EN 1917,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</si>
  <si>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</si>
  <si>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</si>
  <si>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en masa, con unión rígida machihembrada con junta de goma, según UNE-EN 1917,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</si>
  <si>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</si>
  <si>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</si>
  <si>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</si>
  <si>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</si>
  <si>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</si>
  <si>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</si>
  <si>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mt10hmf011xb</t>
  </si>
  <si>
    <t xml:space="preserve">m³</t>
  </si>
  <si>
    <t xml:space="preserve">Hormigón en masa HM-15/B/20/X0, fabricado en central.</t>
  </si>
  <si>
    <t xml:space="preserve">mt46phm060</t>
  </si>
  <si>
    <t xml:space="preserve">m</t>
  </si>
  <si>
    <t xml:space="preserve">Junta expansiva de estructura maciza, según UNE-EN 681-1.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</si>
  <si>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</si>
  <si>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</si>
  <si>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</si>
  <si>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</si>
  <si>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</si>
  <si>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</si>
  <si>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</si>
  <si>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</si>
  <si>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</si>
  <si>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</si>
  <si>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</si>
  <si>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</si>
  <si>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</si>
  <si>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</si>
  <si>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</si>
  <si>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</si>
  <si>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</si>
  <si>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</si>
  <si>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</si>
  <si>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</si>
  <si>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</si>
  <si>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</si>
  <si>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</si>
  <si>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</si>
  <si>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Pozos de registro y cámaras de inspección de hormigón en masa, hormigón armado y hormigón con fibras de acero.</t>
  </si>
  <si>
    <t xml:space="preserve">EN  1917:2002/AC:2008</t>
  </si>
  <si>
    <t xml:space="preserve">EN  681-1:1996</t>
  </si>
  <si>
    <t xml:space="preserve">Juntas elastoméricas. Requisitos de los materiales para juntas de estanquidad de tuberías empleadas en canalizaciones de agua y en drenaje. Parte 1: Caucho vulcanizado.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</si>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</sst>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7.15" customWidth="1"/>
    <col min="5" max="5" width="2.55" customWidth="1"/>
    <col min="6" max="6" width="12.92" customWidth="1"/>
    <col min="7" max="7" width="0.68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1"/>
      <c r="G10" s="11"/>
      <c r="H10" s="12">
        <v>117.49</v>
      </c>
      <c r="I10" s="12">
        <f ca="1">ROUND(INDIRECT(ADDRESS(ROW()+(0), COLUMN()+(-4), 1))*INDIRECT(ADDRESS(ROW()+(0), COLUMN()+(-1), 1)), 2)</f>
        <v>52.87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1"/>
      <c r="G11" s="11"/>
      <c r="H11" s="12">
        <v>6.85</v>
      </c>
      <c r="I11" s="12">
        <f ca="1">ROUND(INDIRECT(ADDRESS(ROW()+(0), COLUMN()+(-4), 1))*INDIRECT(ADDRESS(ROW()+(0), COLUMN()+(-1), 1)), 2)</f>
        <v>11.99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1"/>
      <c r="H12" s="12">
        <v>40.45</v>
      </c>
      <c r="I12" s="12">
        <f ca="1">ROUND(INDIRECT(ADDRESS(ROW()+(0), COLUMN()+(-4), 1))*INDIRECT(ADDRESS(ROW()+(0), COLUMN()+(-1), 1)), 2)</f>
        <v>40.45</v>
      </c>
      <c r="J12" s="12"/>
    </row>
    <row r="13" spans="1:10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1"/>
      <c r="H13" s="12">
        <v>57.13</v>
      </c>
      <c r="I13" s="12">
        <f ca="1">ROUND(INDIRECT(ADDRESS(ROW()+(0), COLUMN()+(-4), 1))*INDIRECT(ADDRESS(ROW()+(0), COLUMN()+(-1), 1)), 2)</f>
        <v>57.13</v>
      </c>
      <c r="J13" s="12"/>
    </row>
    <row r="14" spans="1:10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1"/>
      <c r="H14" s="12">
        <v>117.49</v>
      </c>
      <c r="I14" s="12">
        <f ca="1">ROUND(INDIRECT(ADDRESS(ROW()+(0), COLUMN()+(-4), 1))*INDIRECT(ADDRESS(ROW()+(0), COLUMN()+(-1), 1)), 2)</f>
        <v>117.49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1"/>
      <c r="G15" s="11"/>
      <c r="H15" s="12">
        <v>4.75</v>
      </c>
      <c r="I15" s="12">
        <f ca="1">ROUND(INDIRECT(ADDRESS(ROW()+(0), COLUMN()+(-4), 1))*INDIRECT(ADDRESS(ROW()+(0), COLUMN()+(-1), 1)), 2)</f>
        <v>19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1"/>
      <c r="G16" s="11"/>
      <c r="H16" s="12">
        <v>78.67</v>
      </c>
      <c r="I16" s="12">
        <f ca="1">ROUND(INDIRECT(ADDRESS(ROW()+(0), COLUMN()+(-4), 1))*INDIRECT(ADDRESS(ROW()+(0), COLUMN()+(-1), 1)), 2)</f>
        <v>106.2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3"/>
      <c r="G17" s="13"/>
      <c r="H17" s="14">
        <v>3.28</v>
      </c>
      <c r="I17" s="14">
        <f ca="1">ROUND(INDIRECT(ADDRESS(ROW()+(0), COLUMN()+(-4), 1))*INDIRECT(ADDRESS(ROW()+(0), COLUMN()+(-1), 1)), 2)</f>
        <v>3.28</v>
      </c>
      <c r="J17" s="14"/>
    </row>
    <row r="18" spans="1:10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408.41</v>
      </c>
      <c r="J18" s="17"/>
    </row>
    <row r="19" spans="1:10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0.22</v>
      </c>
      <c r="F20" s="13"/>
      <c r="G20" s="13"/>
      <c r="H20" s="14">
        <v>56.47</v>
      </c>
      <c r="I20" s="14">
        <f ca="1">ROUND(INDIRECT(ADDRESS(ROW()+(0), COLUMN()+(-4), 1))*INDIRECT(ADDRESS(ROW()+(0), COLUMN()+(-1), 1)), 2)</f>
        <v>12.42</v>
      </c>
      <c r="J20" s="14"/>
    </row>
    <row r="21" spans="1:10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1))), 2)</f>
        <v>12.42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4.16</v>
      </c>
      <c r="F23" s="11"/>
      <c r="G23" s="11"/>
      <c r="H23" s="12">
        <v>22.53</v>
      </c>
      <c r="I23" s="12">
        <f ca="1">ROUND(INDIRECT(ADDRESS(ROW()+(0), COLUMN()+(-4), 1))*INDIRECT(ADDRESS(ROW()+(0), COLUMN()+(-1), 1)), 2)</f>
        <v>93.72</v>
      </c>
      <c r="J23" s="12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2.162</v>
      </c>
      <c r="F24" s="13"/>
      <c r="G24" s="13"/>
      <c r="H24" s="14">
        <v>21.19</v>
      </c>
      <c r="I24" s="14">
        <f ca="1">ROUND(INDIRECT(ADDRESS(ROW()+(0), COLUMN()+(-4), 1))*INDIRECT(ADDRESS(ROW()+(0), COLUMN()+(-1), 1)), 2)</f>
        <v>45.81</v>
      </c>
      <c r="J24" s="14"/>
    </row>
    <row r="25" spans="1:10" ht="13.50" thickBot="1" customHeight="1">
      <c r="A25" s="15"/>
      <c r="B25" s="15"/>
      <c r="C25" s="15"/>
      <c r="D25" s="15"/>
      <c r="E25" s="9" t="s">
        <v>49</v>
      </c>
      <c r="F25" s="9"/>
      <c r="G25" s="9"/>
      <c r="H25" s="9"/>
      <c r="I25" s="17">
        <f ca="1">ROUND(SUM(INDIRECT(ADDRESS(ROW()+(-1), COLUMN()+(0), 1)),INDIRECT(ADDRESS(ROW()+(-2), COLUMN()+(0), 1))), 2)</f>
        <v>139.53</v>
      </c>
      <c r="J25" s="17"/>
    </row>
    <row r="26" spans="1:10" ht="13.50" thickBot="1" customHeight="1">
      <c r="A26" s="15">
        <v>4</v>
      </c>
      <c r="B26" s="15"/>
      <c r="C26" s="15"/>
      <c r="D26" s="18" t="s">
        <v>50</v>
      </c>
      <c r="E26" s="18"/>
      <c r="F26" s="18"/>
      <c r="G26" s="18"/>
      <c r="H26" s="15"/>
      <c r="I26" s="15"/>
      <c r="J26" s="15"/>
    </row>
    <row r="27" spans="1:10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3"/>
      <c r="G27" s="13"/>
      <c r="H27" s="14">
        <f ca="1">ROUND(SUM(INDIRECT(ADDRESS(ROW()+(-2), COLUMN()+(1), 1)),INDIRECT(ADDRESS(ROW()+(-6), COLUMN()+(1), 1)),INDIRECT(ADDRESS(ROW()+(-9), COLUMN()+(1), 1))), 2)</f>
        <v>560.36</v>
      </c>
      <c r="I27" s="14">
        <f ca="1">ROUND(INDIRECT(ADDRESS(ROW()+(0), COLUMN()+(-4), 1))*INDIRECT(ADDRESS(ROW()+(0), COLUMN()+(-1), 1))/100, 2)</f>
        <v>11.21</v>
      </c>
      <c r="J27" s="14"/>
    </row>
    <row r="28" spans="1:10" ht="13.50" thickBot="1" customHeight="1">
      <c r="A28" s="21" t="s">
        <v>53</v>
      </c>
      <c r="B28" s="21"/>
      <c r="C28" s="22"/>
      <c r="D28" s="23"/>
      <c r="E28" s="24" t="s">
        <v>54</v>
      </c>
      <c r="F28" s="24"/>
      <c r="G28" s="24"/>
      <c r="H28" s="25"/>
      <c r="I28" s="26">
        <f ca="1">ROUND(SUM(INDIRECT(ADDRESS(ROW()+(-1), COLUMN()+(0), 1)),INDIRECT(ADDRESS(ROW()+(-3), COLUMN()+(0), 1)),INDIRECT(ADDRESS(ROW()+(-7), COLUMN()+(0), 1)),INDIRECT(ADDRESS(ROW()+(-10), COLUMN()+(0), 1))), 2)</f>
        <v>571.57</v>
      </c>
      <c r="J28" s="26"/>
    </row>
    <row r="31" spans="1:10" ht="13.50" thickBot="1" customHeight="1">
      <c r="A31" s="27" t="s">
        <v>55</v>
      </c>
      <c r="B31" s="27"/>
      <c r="C31" s="27"/>
      <c r="D31" s="27"/>
      <c r="E31" s="27"/>
      <c r="F31" s="27" t="s">
        <v>56</v>
      </c>
      <c r="G31" s="27" t="s">
        <v>57</v>
      </c>
      <c r="H31" s="27"/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9">
        <v>182003</v>
      </c>
      <c r="G32" s="29">
        <v>2.3112e+007</v>
      </c>
      <c r="H32" s="29"/>
      <c r="I32" s="29"/>
      <c r="J32" s="29">
        <v>4</v>
      </c>
    </row>
    <row r="33" spans="1:10" ht="24.00" thickBot="1" customHeight="1">
      <c r="A33" s="30" t="s">
        <v>60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61</v>
      </c>
      <c r="B34" s="32"/>
      <c r="C34" s="32"/>
      <c r="D34" s="32"/>
      <c r="E34" s="32"/>
      <c r="F34" s="33">
        <v>112009</v>
      </c>
      <c r="G34" s="33">
        <v>112009</v>
      </c>
      <c r="H34" s="33"/>
      <c r="I34" s="33"/>
      <c r="J34" s="33"/>
    </row>
    <row r="35" spans="1:10" ht="13.50" thickBot="1" customHeight="1">
      <c r="A35" s="28" t="s">
        <v>62</v>
      </c>
      <c r="B35" s="28"/>
      <c r="C35" s="28"/>
      <c r="D35" s="28"/>
      <c r="E35" s="28"/>
      <c r="F35" s="29">
        <v>112003</v>
      </c>
      <c r="G35" s="29">
        <v>112009</v>
      </c>
      <c r="H35" s="29"/>
      <c r="I35" s="29"/>
      <c r="J35" s="29">
        <v>4</v>
      </c>
    </row>
    <row r="36" spans="1:10" ht="24.00" thickBot="1" customHeight="1">
      <c r="A36" s="30" t="s">
        <v>63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0" t="s">
        <v>64</v>
      </c>
      <c r="B37" s="30"/>
      <c r="C37" s="30"/>
      <c r="D37" s="30"/>
      <c r="E37" s="30"/>
      <c r="F37" s="31">
        <v>112003</v>
      </c>
      <c r="G37" s="31">
        <v>112004</v>
      </c>
      <c r="H37" s="31"/>
      <c r="I37" s="31"/>
      <c r="J37" s="31"/>
    </row>
    <row r="38" spans="1:10" ht="13.50" thickBot="1" customHeight="1">
      <c r="A38" s="30" t="s">
        <v>65</v>
      </c>
      <c r="B38" s="30"/>
      <c r="C38" s="30"/>
      <c r="D38" s="30"/>
      <c r="E38" s="30"/>
      <c r="F38" s="31">
        <v>112008</v>
      </c>
      <c r="G38" s="31">
        <v>112009</v>
      </c>
      <c r="H38" s="31"/>
      <c r="I38" s="31"/>
      <c r="J38" s="31"/>
    </row>
    <row r="39" spans="1:10" ht="13.50" thickBot="1" customHeight="1">
      <c r="A39" s="32" t="s">
        <v>66</v>
      </c>
      <c r="B39" s="32"/>
      <c r="C39" s="32"/>
      <c r="D39" s="32"/>
      <c r="E39" s="32"/>
      <c r="F39" s="33">
        <v>112003</v>
      </c>
      <c r="G39" s="33">
        <v>112004</v>
      </c>
      <c r="H39" s="33"/>
      <c r="I39" s="33"/>
      <c r="J39" s="33"/>
    </row>
    <row r="42" spans="1:1" ht="33.75" thickBot="1" customHeight="1">
      <c r="A42" s="1" t="s">
        <v>67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89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G11"/>
    <mergeCell ref="I11:J11"/>
    <mergeCell ref="A12:B12"/>
    <mergeCell ref="E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G15"/>
    <mergeCell ref="I15:J15"/>
    <mergeCell ref="A16:B16"/>
    <mergeCell ref="E16:G16"/>
    <mergeCell ref="I16:J16"/>
    <mergeCell ref="A17:B17"/>
    <mergeCell ref="E17:G17"/>
    <mergeCell ref="I17:J17"/>
    <mergeCell ref="A18:B18"/>
    <mergeCell ref="E18:H18"/>
    <mergeCell ref="I18:J18"/>
    <mergeCell ref="A19:B19"/>
    <mergeCell ref="D19:G19"/>
    <mergeCell ref="I19:J19"/>
    <mergeCell ref="A20:B20"/>
    <mergeCell ref="E20:G20"/>
    <mergeCell ref="I20:J20"/>
    <mergeCell ref="A21:B21"/>
    <mergeCell ref="E21:H21"/>
    <mergeCell ref="I21:J21"/>
    <mergeCell ref="A22:B22"/>
    <mergeCell ref="D22:G22"/>
    <mergeCell ref="I22:J22"/>
    <mergeCell ref="A23:B23"/>
    <mergeCell ref="E23:G23"/>
    <mergeCell ref="I23:J23"/>
    <mergeCell ref="A24:B24"/>
    <mergeCell ref="E24:G24"/>
    <mergeCell ref="I24:J24"/>
    <mergeCell ref="A25:B25"/>
    <mergeCell ref="E25:H25"/>
    <mergeCell ref="I25:J25"/>
    <mergeCell ref="A26:B26"/>
    <mergeCell ref="D26:G26"/>
    <mergeCell ref="I26:J26"/>
    <mergeCell ref="A27:B27"/>
    <mergeCell ref="E27:G27"/>
    <mergeCell ref="I27:J27"/>
    <mergeCell ref="A28:D28"/>
    <mergeCell ref="E28:H28"/>
    <mergeCell ref="I28:J28"/>
    <mergeCell ref="A31:E31"/>
    <mergeCell ref="G31:I31"/>
    <mergeCell ref="A32:E32"/>
    <mergeCell ref="G32:I32"/>
    <mergeCell ref="J32:J34"/>
    <mergeCell ref="A33:E33"/>
    <mergeCell ref="G33:I33"/>
    <mergeCell ref="A34:E34"/>
    <mergeCell ref="G34:I34"/>
    <mergeCell ref="A35:E35"/>
    <mergeCell ref="G35:I35"/>
    <mergeCell ref="J35:J39"/>
    <mergeCell ref="A36:E36"/>
    <mergeCell ref="G36:I36"/>
    <mergeCell ref="A37:E37"/>
    <mergeCell ref="G37:I37"/>
    <mergeCell ref="A38:E38"/>
    <mergeCell ref="G38:I38"/>
    <mergeCell ref="A39:E39"/>
    <mergeCell ref="G39:I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