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<sst xmlns="http://schemas.openxmlformats.org/spreadsheetml/2006/main" count="61" uniqueCount="61">
  <si>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</si>
  <si>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CCG020</t>
  </si>
  <si>
    <t xml:space="preserve">m³</t>
  </si>
  <si>
    <t xml:space="preserve">Muro de gaviones de malla electrosoldada.</t>
  </si>
  <si>
    <r>
      <rPr>
        <sz val="8.25"/>
        <color rgb="FF000000"/>
        <rFont val="Arial"/>
        <family val="2"/>
      </rPr>
      <t xml:space="preserve">Muro de gaviones con dos caras vistas, de 2000x1000x1000 mm de malla electrosoldada, de alambre de acero galvanizado de 4,5 mm de diámetro, con una apertura de malla de 50x100 mm en las caras vistas y de 100x100 mm en las caras ocultas; con diafragma intermedio de 1000x1000 m de malla electrosoldada, de alambre de acero galvanizado de 4,5 mm de diámetro, con una apertura de malla de 100x100 mm, grapado perpendicularmente a las mallas de cara, traseras, suelo y tapa del gavión; y relleno con medios manuales de las caras vistas del gavión con cantos rodados, consiguiendo una alineación perfecta de las caras, y con medios mecánicos del resto del gavión con piedra caliza, de granulometría comprendida entre 70 y 250 mm; montaje y desmontaje del sistema de encofrado necesario para evitar la deformación de los gaviones durante su llenado y asegurar la alineación y aplomado de la estructura. Incluso tensores y grapas para conformar adecuadamente los gaviones.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</si>
  <si>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</si>
  <si>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</si>
  <si>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</si>
  <si>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</si>
  <si>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</si>
  <si>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</si>
  <si>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</si>
  <si>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mt07etf010a</t>
  </si>
  <si>
    <t xml:space="preserve">Ud</t>
  </si>
  <si>
    <t xml:space="preserve">Gavión de 2000x1000x1000 mm de malla electrosoldada, de alambre de acero galvanizado, según UNE-EN 10244-2, de 4,5 mm de diámetro, con una apertura de malla de 50x100 mm en las caras vistas y de 100x100 mm en las caras ocultas, con una resistencia a la corrosión en niebla salina superior a 3000 horas según UNE-EN ISO 10289 y UNE-EN ISO 9227, una resistencia a la tracción del alambre de entre 500 y 800 N/mm² según UNE-EN 10223-8 y una resistencia mínima de las soldaduras de un 75% de la resistencia del alambre.</t>
  </si>
  <si>
    <t xml:space="preserve">mt07etf015a</t>
  </si>
  <si>
    <t xml:space="preserve">Ud</t>
  </si>
  <si>
    <t xml:space="preserve">Diafragma intermedio de 1000x1000 m de malla electrosoldada, de alambre de acero galvanizado, según UNE-EN 10244-2, de 4,5 mm de diámetro, con una apertura de malla de 100x100 mm, con una resistencia a la corrosión en niebla salina superior a 3000 horas según UNE-EN ISO 10289 y UNE-EN ISO 9227, una resistencia a la tracción del alambre de entre 500 y 800 N/mm² según UNE-EN 10223-8 y una resistencia mínima de las soldaduras de un 75% de la resistencia del alambre.</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</si>
  <si>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</si>
  <si>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</si>
  <si>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</si>
  <si>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</si>
  <si>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</si>
  <si>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</si>
  <si>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</si>
  <si>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</si>
  <si>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</si>
  <si>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mt07etf020a</t>
  </si>
  <si>
    <t xml:space="preserve">Ud</t>
  </si>
  <si>
    <t xml:space="preserve">Tensor de alambre de acero galvanizado, según UNE-EN 10244-2, de 5 mm de diámetro y 510 mm de longitud, con una resistencia a la corrosión en niebla salina superior a 3000 horas según UNE-EN ISO 10289 y UNE-EN ISO 9227, una resistencia a la tracción del alambre de entre 500 y 800 N/mm² según UNE-EN 10223-8 y una resistencia mínima de las soldaduras de un 75% de la resistencia del alambre.</t>
  </si>
  <si>
    <t xml:space="preserve">mt07etf025a</t>
  </si>
  <si>
    <t xml:space="preserve">Ud</t>
  </si>
  <si>
    <t xml:space="preserve">Grapa de alambre de acero galvanizado, según UNE-EN 10244-2, de 3 mm de diámetro, con una resistencia a la tracción superior a 1720 N/mm² y una resistencia a la apertura superior a 2000 N/mm².</t>
  </si>
  <si>
    <t xml:space="preserve">mt06psm010e</t>
  </si>
  <si>
    <t xml:space="preserve">m³</t>
  </si>
  <si>
    <t xml:space="preserve">Cantos rodados de granulometría comprendida entre 70 y 250 mm, con desgaste en el ensayo de Los Ángeles &lt; 50.</t>
  </si>
  <si>
    <t xml:space="preserve">mt06psm010a</t>
  </si>
  <si>
    <t xml:space="preserve">m³</t>
  </si>
  <si>
    <t xml:space="preserve">Piedra caliza de granulometría comprendida entre 70 y 250 mm, con desgaste en el ensayo de Los Ángeles &lt; 50.</t>
  </si>
  <si>
    <t xml:space="preserve">Subtotal materiales:</t>
  </si>
  <si>
    <t xml:space="preserve">Equipo y maquinaria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</si>
  <si>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</si>
  <si>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</si>
  <si>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</si>
  <si>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</si>
  <si>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</si>
  <si>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</si>
  <si>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</si>
  <si>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</si>
  <si>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</si>
  <si>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</si>
  <si>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</si>
  <si>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</si>
  <si>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</si>
  <si>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</si>
  <si>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</si>
  <si>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</si>
  <si>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</si>
  <si>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</si>
  <si>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22,65€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</si>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</sst>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70.04"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0.5</v>
      </c>
      <c r="G10" s="12">
        <v>63.68</v>
      </c>
      <c r="H10" s="12">
        <f ca="1">ROUND(INDIRECT(ADDRESS(ROW()+(0), COLUMN()+(-2), 1))*INDIRECT(ADDRESS(ROW()+(0), COLUMN()+(-1), 1)), 2)</f>
        <v>31.84</v>
      </c>
    </row>
    <row r="11" spans="1:8" ht="76.50" thickBot="1" customHeight="1">
      <c r="A11" s="1" t="s">
        <v>15</v>
      </c>
      <c r="B11" s="1"/>
      <c r="C11" s="10" t="s">
        <v>16</v>
      </c>
      <c r="D11" s="10"/>
      <c r="E11" s="1" t="s">
        <v>17</v>
      </c>
      <c r="F11" s="11">
        <v>1.5</v>
      </c>
      <c r="G11" s="12">
        <v>6.46</v>
      </c>
      <c r="H11" s="12">
        <f ca="1">ROUND(INDIRECT(ADDRESS(ROW()+(0), COLUMN()+(-2), 1))*INDIRECT(ADDRESS(ROW()+(0), COLUMN()+(-1), 1)), 2)</f>
        <v>9.69</v>
      </c>
    </row>
    <row r="12" spans="1:8" ht="13.50" thickBot="1" customHeight="1">
      <c r="A12" s="1" t="s">
        <v>18</v>
      </c>
      <c r="B12" s="1"/>
      <c r="C12" s="10" t="s">
        <v>19</v>
      </c>
      <c r="D12" s="10"/>
      <c r="E12" s="1" t="s">
        <v>20</v>
      </c>
      <c r="F12" s="11">
        <v>0.45</v>
      </c>
      <c r="G12" s="12">
        <v>6.46</v>
      </c>
      <c r="H12" s="12">
        <f ca="1">ROUND(INDIRECT(ADDRESS(ROW()+(0), COLUMN()+(-2), 1))*INDIRECT(ADDRESS(ROW()+(0), COLUMN()+(-1), 1)), 2)</f>
        <v>2.91</v>
      </c>
    </row>
    <row r="13" spans="1:8" ht="13.50" thickBot="1" customHeight="1">
      <c r="A13" s="1" t="s">
        <v>21</v>
      </c>
      <c r="B13" s="1"/>
      <c r="C13" s="10" t="s">
        <v>22</v>
      </c>
      <c r="D13" s="10"/>
      <c r="E13" s="1" t="s">
        <v>23</v>
      </c>
      <c r="F13" s="11">
        <v>0.113</v>
      </c>
      <c r="G13" s="12">
        <v>1.91</v>
      </c>
      <c r="H13" s="12">
        <f ca="1">ROUND(INDIRECT(ADDRESS(ROW()+(0), COLUMN()+(-2), 1))*INDIRECT(ADDRESS(ROW()+(0), COLUMN()+(-1), 1)), 2)</f>
        <v>0.22</v>
      </c>
    </row>
    <row r="14" spans="1:8" ht="13.50" thickBot="1" customHeight="1">
      <c r="A14" s="1" t="s">
        <v>24</v>
      </c>
      <c r="B14" s="1"/>
      <c r="C14" s="10" t="s">
        <v>25</v>
      </c>
      <c r="D14" s="10"/>
      <c r="E14" s="1" t="s">
        <v>26</v>
      </c>
      <c r="F14" s="11">
        <v>0.015</v>
      </c>
      <c r="G14" s="12">
        <v>19.67</v>
      </c>
      <c r="H14" s="12">
        <f ca="1">ROUND(INDIRECT(ADDRESS(ROW()+(0), COLUMN()+(-2), 1))*INDIRECT(ADDRESS(ROW()+(0), COLUMN()+(-1), 1)), 2)</f>
        <v>0.3</v>
      </c>
    </row>
    <row r="15" spans="1:8" ht="66.00" thickBot="1" customHeight="1">
      <c r="A15" s="1" t="s">
        <v>27</v>
      </c>
      <c r="B15" s="1"/>
      <c r="C15" s="10" t="s">
        <v>28</v>
      </c>
      <c r="D15" s="10"/>
      <c r="E15" s="1" t="s">
        <v>29</v>
      </c>
      <c r="F15" s="11">
        <v>8</v>
      </c>
      <c r="G15" s="12">
        <v>0.45</v>
      </c>
      <c r="H15" s="12">
        <f ca="1">ROUND(INDIRECT(ADDRESS(ROW()+(0), COLUMN()+(-2), 1))*INDIRECT(ADDRESS(ROW()+(0), COLUMN()+(-1), 1)), 2)</f>
        <v>3.6</v>
      </c>
    </row>
    <row r="16" spans="1:8" ht="34.50" thickBot="1" customHeight="1">
      <c r="A16" s="1" t="s">
        <v>30</v>
      </c>
      <c r="B16" s="1"/>
      <c r="C16" s="10" t="s">
        <v>31</v>
      </c>
      <c r="D16" s="10"/>
      <c r="E16" s="1" t="s">
        <v>32</v>
      </c>
      <c r="F16" s="11">
        <v>80</v>
      </c>
      <c r="G16" s="12">
        <v>0.03</v>
      </c>
      <c r="H16" s="12">
        <f ca="1">ROUND(INDIRECT(ADDRESS(ROW()+(0), COLUMN()+(-2), 1))*INDIRECT(ADDRESS(ROW()+(0), COLUMN()+(-1), 1)), 2)</f>
        <v>2.4</v>
      </c>
    </row>
    <row r="17" spans="1:8" ht="24.00" thickBot="1" customHeight="1">
      <c r="A17" s="1" t="s">
        <v>33</v>
      </c>
      <c r="B17" s="1"/>
      <c r="C17" s="10" t="s">
        <v>34</v>
      </c>
      <c r="D17" s="10"/>
      <c r="E17" s="1" t="s">
        <v>35</v>
      </c>
      <c r="F17" s="11">
        <v>0.44</v>
      </c>
      <c r="G17" s="12">
        <v>25.54</v>
      </c>
      <c r="H17" s="12">
        <f ca="1">ROUND(INDIRECT(ADDRESS(ROW()+(0), COLUMN()+(-2), 1))*INDIRECT(ADDRESS(ROW()+(0), COLUMN()+(-1), 1)), 2)</f>
        <v>11.24</v>
      </c>
    </row>
    <row r="18" spans="1:8" ht="24.00" thickBot="1" customHeight="1">
      <c r="A18" s="1" t="s">
        <v>36</v>
      </c>
      <c r="B18" s="1"/>
      <c r="C18" s="10" t="s">
        <v>37</v>
      </c>
      <c r="D18" s="10"/>
      <c r="E18" s="1" t="s">
        <v>38</v>
      </c>
      <c r="F18" s="13">
        <v>0.66</v>
      </c>
      <c r="G18" s="14">
        <v>19.92</v>
      </c>
      <c r="H18" s="14">
        <f ca="1">ROUND(INDIRECT(ADDRESS(ROW()+(0), COLUMN()+(-2), 1))*INDIRECT(ADDRESS(ROW()+(0), COLUMN()+(-1), 1)), 2)</f>
        <v>13.15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75.35</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0.053</v>
      </c>
      <c r="G21" s="12">
        <v>52.93</v>
      </c>
      <c r="H21" s="12">
        <f ca="1">ROUND(INDIRECT(ADDRESS(ROW()+(0), COLUMN()+(-2), 1))*INDIRECT(ADDRESS(ROW()+(0), COLUMN()+(-1), 1)), 2)</f>
        <v>2.81</v>
      </c>
    </row>
    <row r="22" spans="1:8" ht="13.50" thickBot="1" customHeight="1">
      <c r="A22" s="1" t="s">
        <v>44</v>
      </c>
      <c r="B22" s="1"/>
      <c r="C22" s="10" t="s">
        <v>45</v>
      </c>
      <c r="D22" s="10"/>
      <c r="E22" s="1" t="s">
        <v>46</v>
      </c>
      <c r="F22" s="13">
        <v>0.075</v>
      </c>
      <c r="G22" s="14">
        <v>45.88</v>
      </c>
      <c r="H22" s="14">
        <f ca="1">ROUND(INDIRECT(ADDRESS(ROW()+(0), COLUMN()+(-2), 1))*INDIRECT(ADDRESS(ROW()+(0), COLUMN()+(-1), 1)), 2)</f>
        <v>3.44</v>
      </c>
    </row>
    <row r="23" spans="1:8" ht="13.50" thickBot="1" customHeight="1">
      <c r="A23" s="15"/>
      <c r="B23" s="15"/>
      <c r="C23" s="15"/>
      <c r="D23" s="15"/>
      <c r="E23" s="15"/>
      <c r="F23" s="9" t="s">
        <v>47</v>
      </c>
      <c r="G23" s="9"/>
      <c r="H23" s="17">
        <f ca="1">ROUND(SUM(INDIRECT(ADDRESS(ROW()+(-1), COLUMN()+(0), 1)),INDIRECT(ADDRESS(ROW()+(-2), COLUMN()+(0), 1))), 2)</f>
        <v>6.25</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0.483</v>
      </c>
      <c r="G25" s="12">
        <v>22.53</v>
      </c>
      <c r="H25" s="12">
        <f ca="1">ROUND(INDIRECT(ADDRESS(ROW()+(0), COLUMN()+(-2), 1))*INDIRECT(ADDRESS(ROW()+(0), COLUMN()+(-1), 1)), 2)</f>
        <v>10.88</v>
      </c>
    </row>
    <row r="26" spans="1:8" ht="13.50" thickBot="1" customHeight="1">
      <c r="A26" s="1" t="s">
        <v>52</v>
      </c>
      <c r="B26" s="1"/>
      <c r="C26" s="10" t="s">
        <v>53</v>
      </c>
      <c r="D26" s="10"/>
      <c r="E26" s="1" t="s">
        <v>54</v>
      </c>
      <c r="F26" s="13">
        <v>2.42</v>
      </c>
      <c r="G26" s="14">
        <v>21.78</v>
      </c>
      <c r="H26" s="14">
        <f ca="1">ROUND(INDIRECT(ADDRESS(ROW()+(0), COLUMN()+(-2), 1))*INDIRECT(ADDRESS(ROW()+(0), COLUMN()+(-1), 1)), 2)</f>
        <v>52.71</v>
      </c>
    </row>
    <row r="27" spans="1:8" ht="13.50" thickBot="1" customHeight="1">
      <c r="A27" s="15"/>
      <c r="B27" s="15"/>
      <c r="C27" s="15"/>
      <c r="D27" s="15"/>
      <c r="E27" s="15"/>
      <c r="F27" s="9" t="s">
        <v>55</v>
      </c>
      <c r="G27" s="9"/>
      <c r="H27" s="17">
        <f ca="1">ROUND(SUM(INDIRECT(ADDRESS(ROW()+(-1), COLUMN()+(0), 1)),INDIRECT(ADDRESS(ROW()+(-2), COLUMN()+(0), 1))), 2)</f>
        <v>63.59</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4</v>
      </c>
      <c r="G29" s="14">
        <f ca="1">ROUND(SUM(INDIRECT(ADDRESS(ROW()+(-2), COLUMN()+(1), 1)),INDIRECT(ADDRESS(ROW()+(-6), COLUMN()+(1), 1)),INDIRECT(ADDRESS(ROW()+(-10), COLUMN()+(1), 1))), 2)</f>
        <v>145.19</v>
      </c>
      <c r="H29" s="14">
        <f ca="1">ROUND(INDIRECT(ADDRESS(ROW()+(0), COLUMN()+(-2), 1))*INDIRECT(ADDRESS(ROW()+(0), COLUMN()+(-1), 1))/100, 2)</f>
        <v>5.81</v>
      </c>
    </row>
    <row r="30" spans="1:8" ht="13.50" thickBot="1" customHeight="1">
      <c r="A30" s="21" t="s">
        <v>59</v>
      </c>
      <c r="B30" s="21"/>
      <c r="C30" s="22"/>
      <c r="D30" s="22"/>
      <c r="E30" s="23"/>
      <c r="F30" s="24" t="s">
        <v>60</v>
      </c>
      <c r="G30" s="25"/>
      <c r="H30" s="26">
        <f ca="1">ROUND(SUM(INDIRECT(ADDRESS(ROW()+(-1), COLUMN()+(0), 1)),INDIRECT(ADDRESS(ROW()+(-3), COLUMN()+(0), 1)),INDIRECT(ADDRESS(ROW()+(-7), COLUMN()+(0), 1)),INDIRECT(ADDRESS(ROW()+(-11), COLUMN()+(0), 1))), 2)</f>
        <v>151</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