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<sst xmlns="http://schemas.openxmlformats.org/spreadsheetml/2006/main" count="40" uniqueCount="40">
  <si>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</si>
  <si>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IUL014</t>
  </si>
  <si>
    <t xml:space="preserve">Ud</t>
  </si>
  <si>
    <t xml:space="preserve">Apoyo metálico de celosía.</t>
  </si>
  <si>
    <r>
      <rPr>
        <sz val="8.25"/>
        <color rgb="FF000000"/>
        <rFont val="Arial"/>
        <family val="2"/>
      </rPr>
      <t xml:space="preserve">Apoyo metálico de celosía, de 22 m de altura y 2000 daN de esfuerzo nominal, empotrado en dado de hormigón en suelo no cohesivo.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</si>
  <si>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</si>
  <si>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</si>
  <si>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</si>
  <si>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</si>
  <si>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</si>
  <si>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</si>
  <si>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</si>
  <si>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mt35pya050vv</t>
  </si>
  <si>
    <t xml:space="preserve">Ud</t>
  </si>
  <si>
    <t xml:space="preserve">Apoyo metálico de celosía, de 22 m de altura y 2000 daN de esfuerzo nominal, compuesto de cabeza prismática y fuste troncopiramidal de sección cuadrada, según UNE 207017.</t>
  </si>
  <si>
    <t xml:space="preserve">mt10hmf010tOb</t>
  </si>
  <si>
    <t xml:space="preserve">m³</t>
  </si>
  <si>
    <t xml:space="preserve">Hormigón HM-25/B/20/X0, fabricado en central.</t>
  </si>
  <si>
    <t xml:space="preserve">Subtotal materiales:</t>
  </si>
  <si>
    <t xml:space="preserve">Equipo y maquinaria</t>
  </si>
  <si>
    <t xml:space="preserve">mq01exn010i</t>
  </si>
  <si>
    <t xml:space="preserve">h</t>
  </si>
  <si>
    <t xml:space="preserve">Miniretroexcavadora sobre neumáticos, de 37,5 kW.</t>
  </si>
  <si>
    <t xml:space="preserve">mq04cag010a</t>
  </si>
  <si>
    <t xml:space="preserve">h</t>
  </si>
  <si>
    <t xml:space="preserve">Camión con grúa de hasta 6 t.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</si>
  <si>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</si>
  <si>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</si>
  <si>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</si>
  <si>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</si>
  <si>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</si>
  <si>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mo077</t>
  </si>
  <si>
    <t xml:space="preserve">h</t>
  </si>
  <si>
    <t xml:space="preserve">Ayudante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</si>
  <si>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</si>
  <si>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</si>
  <si>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</si>
  <si>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</si>
  <si>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280,45€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</si>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</sst>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0.85" customWidth="1"/>
    <col min="4" max="4" width="7.65" customWidth="1"/>
    <col min="5" max="5" width="66.13" customWidth="1"/>
    <col min="6" max="6" width="15.30" customWidth="1"/>
    <col min="7" max="7" width="13.60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1963.21</v>
      </c>
      <c r="H10" s="12">
        <f ca="1">ROUND(INDIRECT(ADDRESS(ROW()+(0), COLUMN()+(-2), 1))*INDIRECT(ADDRESS(ROW()+(0), COLUMN()+(-1), 1)), 2)</f>
        <v>1963.21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5.175</v>
      </c>
      <c r="G11" s="14">
        <v>89.91</v>
      </c>
      <c r="H11" s="14">
        <f ca="1">ROUND(INDIRECT(ADDRESS(ROW()+(0), COLUMN()+(-2), 1))*INDIRECT(ADDRESS(ROW()+(0), COLUMN()+(-1), 1)), 2)</f>
        <v>465.28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2428.49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0.517</v>
      </c>
      <c r="G14" s="12">
        <v>52.19</v>
      </c>
      <c r="H14" s="12">
        <f ca="1">ROUND(INDIRECT(ADDRESS(ROW()+(0), COLUMN()+(-2), 1))*INDIRECT(ADDRESS(ROW()+(0), COLUMN()+(-1), 1)), 2)</f>
        <v>26.98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2.986</v>
      </c>
      <c r="G15" s="14">
        <v>56.47</v>
      </c>
      <c r="H15" s="14">
        <f ca="1">ROUND(INDIRECT(ADDRESS(ROW()+(0), COLUMN()+(-2), 1))*INDIRECT(ADDRESS(ROW()+(0), COLUMN()+(-1), 1)), 2)</f>
        <v>168.62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195.6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" t="s">
        <v>28</v>
      </c>
      <c r="B18" s="1"/>
      <c r="C18" s="1"/>
      <c r="D18" s="10" t="s">
        <v>29</v>
      </c>
      <c r="E18" s="1" t="s">
        <v>30</v>
      </c>
      <c r="F18" s="11">
        <v>2.831</v>
      </c>
      <c r="G18" s="12">
        <v>22.53</v>
      </c>
      <c r="H18" s="12">
        <f ca="1">ROUND(INDIRECT(ADDRESS(ROW()+(0), COLUMN()+(-2), 1))*INDIRECT(ADDRESS(ROW()+(0), COLUMN()+(-1), 1)), 2)</f>
        <v>63.78</v>
      </c>
    </row>
    <row r="19" spans="1:8" ht="13.50" thickBot="1" customHeight="1">
      <c r="A19" s="1" t="s">
        <v>31</v>
      </c>
      <c r="B19" s="1"/>
      <c r="C19" s="1"/>
      <c r="D19" s="10" t="s">
        <v>32</v>
      </c>
      <c r="E19" s="1" t="s">
        <v>33</v>
      </c>
      <c r="F19" s="13">
        <v>2.831</v>
      </c>
      <c r="G19" s="14">
        <v>21.78</v>
      </c>
      <c r="H19" s="14">
        <f ca="1">ROUND(INDIRECT(ADDRESS(ROW()+(0), COLUMN()+(-2), 1))*INDIRECT(ADDRESS(ROW()+(0), COLUMN()+(-1), 1)), 2)</f>
        <v>61.66</v>
      </c>
    </row>
    <row r="20" spans="1:8" ht="13.50" thickBot="1" customHeight="1">
      <c r="A20" s="15"/>
      <c r="B20" s="15"/>
      <c r="C20" s="15"/>
      <c r="D20" s="15"/>
      <c r="E20" s="15"/>
      <c r="F20" s="9" t="s">
        <v>34</v>
      </c>
      <c r="G20" s="9"/>
      <c r="H20" s="17">
        <f ca="1">ROUND(SUM(INDIRECT(ADDRESS(ROW()+(-1), COLUMN()+(0), 1)),INDIRECT(ADDRESS(ROW()+(-2), COLUMN()+(0), 1))), 2)</f>
        <v>125.44</v>
      </c>
    </row>
    <row r="21" spans="1:8" ht="13.50" thickBot="1" customHeight="1">
      <c r="A21" s="15">
        <v>4</v>
      </c>
      <c r="B21" s="15"/>
      <c r="C21" s="15"/>
      <c r="D21" s="15"/>
      <c r="E21" s="18" t="s">
        <v>35</v>
      </c>
      <c r="F21" s="18"/>
      <c r="G21" s="15"/>
      <c r="H21" s="15"/>
    </row>
    <row r="22" spans="1:8" ht="13.50" thickBot="1" customHeight="1">
      <c r="A22" s="19"/>
      <c r="B22" s="19"/>
      <c r="C22" s="19"/>
      <c r="D22" s="20" t="s">
        <v>36</v>
      </c>
      <c r="E22" s="19" t="s">
        <v>37</v>
      </c>
      <c r="F22" s="13">
        <v>2</v>
      </c>
      <c r="G22" s="14">
        <f ca="1">ROUND(SUM(INDIRECT(ADDRESS(ROW()+(-2), COLUMN()+(1), 1)),INDIRECT(ADDRESS(ROW()+(-6), COLUMN()+(1), 1)),INDIRECT(ADDRESS(ROW()+(-10), COLUMN()+(1), 1))), 2)</f>
        <v>2749.53</v>
      </c>
      <c r="H22" s="14">
        <f ca="1">ROUND(INDIRECT(ADDRESS(ROW()+(0), COLUMN()+(-2), 1))*INDIRECT(ADDRESS(ROW()+(0), COLUMN()+(-1), 1))/100, 2)</f>
        <v>54.99</v>
      </c>
    </row>
    <row r="23" spans="1:8" ht="13.50" thickBot="1" customHeight="1">
      <c r="A23" s="21" t="s">
        <v>38</v>
      </c>
      <c r="B23" s="21"/>
      <c r="C23" s="21"/>
      <c r="D23" s="22"/>
      <c r="E23" s="23"/>
      <c r="F23" s="24" t="s">
        <v>39</v>
      </c>
      <c r="G23" s="25"/>
      <c r="H23" s="26">
        <f ca="1">ROUND(SUM(INDIRECT(ADDRESS(ROW()+(-1), COLUMN()+(0), 1)),INDIRECT(ADDRESS(ROW()+(-3), COLUMN()+(0), 1)),INDIRECT(ADDRESS(ROW()+(-7), COLUMN()+(0), 1)),INDIRECT(ADDRESS(ROW()+(-11), COLUMN()+(0), 1))), 2)</f>
        <v>2804.52</v>
      </c>
    </row>
  </sheetData>
  <mergeCells count="27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C19"/>
    <mergeCell ref="A20:C20"/>
    <mergeCell ref="F20:G20"/>
    <mergeCell ref="A21:C21"/>
    <mergeCell ref="E21:F21"/>
    <mergeCell ref="A22:C22"/>
    <mergeCell ref="A23:E23"/>
    <mergeCell ref="F23:G23"/>
  </mergeCells>
  <pageMargins left="0.147638" right="0.147638" top="0.206693" bottom="0.206693" header="0.0" footer="0.0"/>
  <pageSetup paperSize="9" orientation="portrait"/>
  <rowBreaks count="0" manualBreakCount="0">
    </rowBreaks>
</worksheet>
</file>