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<sst xmlns="http://schemas.openxmlformats.org/spreadsheetml/2006/main" count="61" uniqueCount="61">
  <si>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</si>
  <si>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IUM015</t>
  </si>
  <si>
    <t xml:space="preserve">m</t>
  </si>
  <si>
    <t xml:space="preserve">Línea subterránea de 20 kV en canalización entubada.</t>
  </si>
  <si>
    <r>
      <rPr>
        <sz val="8.25"/>
        <color rgb="FF000000"/>
        <rFont val="Arial"/>
        <family val="2"/>
      </rPr>
      <t xml:space="preserve">Línea subterránea de 20 kV en canalización entubada bajo acera formada por 3 cables unipolares, con conductor de aluminio, HEPRZ1, de 150 mm² de sección; dos tubos protectores de polietileno de doble pared, de 160 mm de diámetro, resistencia a compresión mayor de 450 N, suministrado en barra, colocado sobre lecho de arena de 5 cm de espesor, debidamente compactada y nivelada con pisón vibrante de guiado manual, relleno lateral compactando hasta los riñones y posterior relleno con la misma arena hasta 10 cm por encima de la generatriz superior de la tubería; y canalización para telecomunicaciones compuesta de tetratubo de polietileno de alta densidad (PEAD/HDPE) libre de halógenos, color verde, de 4x40 mm de diámetro nominal y 3 mm de espesor formado por cuatro tubos iguales, unidos entre sí, con la pared interior estriada longitudinalmente y recubierta con silicona. Incluso hilo guía y cinta de señalización. El precio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</si>
  <si>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</si>
  <si>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</si>
  <si>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</si>
  <si>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</si>
  <si>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</si>
  <si>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</si>
  <si>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</si>
  <si>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</si>
  <si>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</si>
  <si>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</si>
  <si>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mt35aia070fh</t>
  </si>
  <si>
    <t xml:space="preserve">m</t>
  </si>
  <si>
    <t xml:space="preserve">Tubo rígido, suministrado en barra, de polietileno de doble pared (interior lisa y exterior corrugada), de color naranja, de 160 mm de diámetro nominal, para canalización enterrada, resistencia a la compresión 450 N, resistencia al impacto 40 julios, con grado de protección IP549 según UNE 20324. Según UNE-EN 61386-1, UNE-EN 61386-22 y UNE-EN 50086-2-4. Incluso abrazaderas, elementos de sujeción y accesorios (curvas, manguitos, tes, codos y curvas flexibles).</t>
  </si>
  <si>
    <t xml:space="preserve">mt35tpe030a</t>
  </si>
  <si>
    <t xml:space="preserve">m</t>
  </si>
  <si>
    <t xml:space="preserve">Tetratubo de polietileno de alta densidad (PEAD/HDPE) libre de halógenos, color verde, de 4x40 mm de diámetro nominal y 3 mm de espesor formado por cuatro tubos iguales, unidos entre sí, con la pared interior estriada longitudinalmente y recubierta con silicona. Suministro: en rollos de 300 m de longitud.</t>
  </si>
  <si>
    <t xml:space="preserve">mt35cun500b</t>
  </si>
  <si>
    <t xml:space="preserve">m</t>
  </si>
  <si>
    <t xml:space="preserve">Cable unipolar HEPRZ1, siendo su tensión asignada de 12/20 kV, reacción al fuego clase Fca según UNE-EN 50575, con conductor de aluminio clase 2 de 150 mm² de sección, con aislamiento de etileno propileno de alto módulo (HEPR), pantalla de corona de hilos de cobre y cubierta de compuesto termoplástico a base de poliolefina libre de halógenos (Z1). Según UNE-HD 620-9E.</t>
  </si>
  <si>
    <t xml:space="preserve">mt35www030</t>
  </si>
  <si>
    <t xml:space="preserve">m</t>
  </si>
  <si>
    <t xml:space="preserve">Cinta de señalización de polietileno, de 150 mm de anchura, color amarillo, con la inscripción "¡ATENCIÓN! DEBAJO HAY CABLES ELÉCTRICOS" y triángulo de riesgo eléctrico.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</si>
  <si>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</si>
  <si>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</si>
  <si>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</si>
  <si>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</si>
  <si>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</si>
  <si>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</si>
  <si>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</si>
  <si>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</si>
  <si>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</si>
  <si>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</si>
  <si>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</si>
  <si>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</si>
  <si>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</si>
  <si>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</si>
  <si>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</si>
  <si>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</si>
  <si>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</si>
  <si>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</si>
  <si>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</si>
  <si>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</si>
  <si>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</si>
  <si>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</si>
  <si>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</si>
  <si>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</si>
  <si>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</si>
  <si>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</si>
  <si>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</si>
  <si>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</si>
  <si>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</si>
  <si>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</si>
  <si>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</si>
  <si>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</si>
  <si>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4,88€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</si>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</sst>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65" customWidth="1"/>
    <col min="4" max="4" width="69.53" customWidth="1"/>
    <col min="5" max="5" width="16.1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0.065</v>
      </c>
      <c r="F10" s="12">
        <v>14.61</v>
      </c>
      <c r="G10" s="12">
        <f ca="1">ROUND(INDIRECT(ADDRESS(ROW()+(0), COLUMN()+(-2), 1))*INDIRECT(ADDRESS(ROW()+(0), COLUMN()+(-1), 1)), 2)</f>
        <v>0.95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12.8</v>
      </c>
      <c r="G11" s="12">
        <f ca="1">ROUND(INDIRECT(ADDRESS(ROW()+(0), COLUMN()+(-2), 1))*INDIRECT(ADDRESS(ROW()+(0), COLUMN()+(-1), 1)), 2)</f>
        <v>25.6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12.09</v>
      </c>
      <c r="G12" s="12">
        <f ca="1">ROUND(INDIRECT(ADDRESS(ROW()+(0), COLUMN()+(-2), 1))*INDIRECT(ADDRESS(ROW()+(0), COLUMN()+(-1), 1)), 2)</f>
        <v>12.09</v>
      </c>
    </row>
    <row r="13" spans="1:7" ht="55.50" thickBot="1" customHeight="1">
      <c r="A13" s="1" t="s">
        <v>21</v>
      </c>
      <c r="B13" s="1"/>
      <c r="C13" s="10" t="s">
        <v>22</v>
      </c>
      <c r="D13" s="1" t="s">
        <v>23</v>
      </c>
      <c r="E13" s="11">
        <v>3</v>
      </c>
      <c r="F13" s="12">
        <v>20.45</v>
      </c>
      <c r="G13" s="12">
        <f ca="1">ROUND(INDIRECT(ADDRESS(ROW()+(0), COLUMN()+(-2), 1))*INDIRECT(ADDRESS(ROW()+(0), COLUMN()+(-1), 1)), 2)</f>
        <v>61.35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4</v>
      </c>
      <c r="F14" s="12">
        <v>0.26</v>
      </c>
      <c r="G14" s="12">
        <f ca="1">ROUND(INDIRECT(ADDRESS(ROW()+(0), COLUMN()+(-2), 1))*INDIRECT(ADDRESS(ROW()+(0), COLUMN()+(-1), 1)), 2)</f>
        <v>1.04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0.2</v>
      </c>
      <c r="F15" s="14">
        <v>1.51</v>
      </c>
      <c r="G15" s="14">
        <f ca="1">ROUND(INDIRECT(ADDRESS(ROW()+(0), COLUMN()+(-2), 1))*INDIRECT(ADDRESS(ROW()+(0), COLUMN()+(-1), 1)), 2)</f>
        <v>0.3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101.33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0.007</v>
      </c>
      <c r="F18" s="12">
        <v>10.58</v>
      </c>
      <c r="G18" s="12">
        <f ca="1">ROUND(INDIRECT(ADDRESS(ROW()+(0), COLUMN()+(-2), 1))*INDIRECT(ADDRESS(ROW()+(0), COLUMN()+(-1), 1)), 2)</f>
        <v>0.07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0.054</v>
      </c>
      <c r="F19" s="12">
        <v>4</v>
      </c>
      <c r="G19" s="12">
        <f ca="1">ROUND(INDIRECT(ADDRESS(ROW()+(0), COLUMN()+(-2), 1))*INDIRECT(ADDRESS(ROW()+(0), COLUMN()+(-1), 1)), 2)</f>
        <v>0.22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0.004</v>
      </c>
      <c r="F20" s="14">
        <v>121.25</v>
      </c>
      <c r="G20" s="14">
        <f ca="1">ROUND(INDIRECT(ADDRESS(ROW()+(0), COLUMN()+(-2), 1))*INDIRECT(ADDRESS(ROW()+(0), COLUMN()+(-1), 1)), 2)</f>
        <v>0.49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1)),INDIRECT(ADDRESS(ROW()+(-3), COLUMN()+(0), 1))), 2)</f>
        <v>0.78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0.09</v>
      </c>
      <c r="F23" s="12">
        <v>22.53</v>
      </c>
      <c r="G23" s="12">
        <f ca="1">ROUND(INDIRECT(ADDRESS(ROW()+(0), COLUMN()+(-2), 1))*INDIRECT(ADDRESS(ROW()+(0), COLUMN()+(-1), 1)), 2)</f>
        <v>2.03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0.09</v>
      </c>
      <c r="F24" s="12">
        <v>21.19</v>
      </c>
      <c r="G24" s="12">
        <f ca="1">ROUND(INDIRECT(ADDRESS(ROW()+(0), COLUMN()+(-2), 1))*INDIRECT(ADDRESS(ROW()+(0), COLUMN()+(-1), 1)), 2)</f>
        <v>1.91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0.327</v>
      </c>
      <c r="F25" s="12">
        <v>23.16</v>
      </c>
      <c r="G25" s="12">
        <f ca="1">ROUND(INDIRECT(ADDRESS(ROW()+(0), COLUMN()+(-2), 1))*INDIRECT(ADDRESS(ROW()+(0), COLUMN()+(-1), 1)), 2)</f>
        <v>7.57</v>
      </c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3">
        <v>0.279</v>
      </c>
      <c r="F26" s="14">
        <v>21.75</v>
      </c>
      <c r="G26" s="14">
        <f ca="1">ROUND(INDIRECT(ADDRESS(ROW()+(0), COLUMN()+(-2), 1))*INDIRECT(ADDRESS(ROW()+(0), COLUMN()+(-1), 1)), 2)</f>
        <v>6.07</v>
      </c>
    </row>
    <row r="27" spans="1:7" ht="13.50" thickBot="1" customHeight="1">
      <c r="A27" s="15"/>
      <c r="B27" s="15"/>
      <c r="C27" s="15"/>
      <c r="D27" s="15"/>
      <c r="E27" s="9" t="s">
        <v>55</v>
      </c>
      <c r="F27" s="9"/>
      <c r="G27" s="17">
        <f ca="1">ROUND(SUM(INDIRECT(ADDRESS(ROW()+(-1), COLUMN()+(0), 1)),INDIRECT(ADDRESS(ROW()+(-2), COLUMN()+(0), 1)),INDIRECT(ADDRESS(ROW()+(-3), COLUMN()+(0), 1)),INDIRECT(ADDRESS(ROW()+(-4), COLUMN()+(0), 1))), 2)</f>
        <v>17.58</v>
      </c>
    </row>
    <row r="28" spans="1:7" ht="13.50" thickBot="1" customHeight="1">
      <c r="A28" s="15">
        <v>4</v>
      </c>
      <c r="B28" s="15"/>
      <c r="C28" s="15"/>
      <c r="D28" s="18" t="s">
        <v>56</v>
      </c>
      <c r="E28" s="18"/>
      <c r="F28" s="15"/>
      <c r="G28" s="15"/>
    </row>
    <row r="29" spans="1:7" ht="13.50" thickBot="1" customHeight="1">
      <c r="A29" s="19"/>
      <c r="B29" s="19"/>
      <c r="C29" s="20" t="s">
        <v>57</v>
      </c>
      <c r="D29" s="19" t="s">
        <v>58</v>
      </c>
      <c r="E29" s="13">
        <v>2</v>
      </c>
      <c r="F29" s="14">
        <f ca="1">ROUND(SUM(INDIRECT(ADDRESS(ROW()+(-2), COLUMN()+(1), 1)),INDIRECT(ADDRESS(ROW()+(-8), COLUMN()+(1), 1)),INDIRECT(ADDRESS(ROW()+(-13), COLUMN()+(1), 1))), 2)</f>
        <v>119.69</v>
      </c>
      <c r="G29" s="14">
        <f ca="1">ROUND(INDIRECT(ADDRESS(ROW()+(0), COLUMN()+(-2), 1))*INDIRECT(ADDRESS(ROW()+(0), COLUMN()+(-1), 1))/100, 2)</f>
        <v>2.39</v>
      </c>
    </row>
    <row r="30" spans="1:7" ht="13.50" thickBot="1" customHeight="1">
      <c r="A30" s="21" t="s">
        <v>59</v>
      </c>
      <c r="B30" s="21"/>
      <c r="C30" s="22"/>
      <c r="D30" s="23"/>
      <c r="E30" s="24" t="s">
        <v>60</v>
      </c>
      <c r="F30" s="25"/>
      <c r="G30" s="26">
        <f ca="1">ROUND(SUM(INDIRECT(ADDRESS(ROW()+(-1), COLUMN()+(0), 1)),INDIRECT(ADDRESS(ROW()+(-3), COLUMN()+(0), 1)),INDIRECT(ADDRESS(ROW()+(-9), COLUMN()+(0), 1)),INDIRECT(ADDRESS(ROW()+(-14), COLUMN()+(0), 1))), 2)</f>
        <v>122.08</v>
      </c>
    </row>
  </sheetData>
  <mergeCells count="3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A26:B26"/>
    <mergeCell ref="A27:B27"/>
    <mergeCell ref="E27:F27"/>
    <mergeCell ref="A28:B28"/>
    <mergeCell ref="D28:E28"/>
    <mergeCell ref="A29:B29"/>
    <mergeCell ref="A30:D30"/>
    <mergeCell ref="E30:F30"/>
  </mergeCells>
  <pageMargins left="0.147638" right="0.147638" top="0.206693" bottom="0.206693" header="0.0" footer="0.0"/>
  <pageSetup paperSize="9" orientation="portrait"/>
  <rowBreaks count="0" manualBreakCount="0">
    </rowBreaks>
</worksheet>
</file>