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<sst xmlns="http://schemas.openxmlformats.org/spreadsheetml/2006/main" count="46" uniqueCount="46">
  <si>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</si>
  <si>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IUS072</t>
  </si>
  <si>
    <t xml:space="preserve">Ud</t>
  </si>
  <si>
    <t xml:space="preserve">Arqueta de hormigón en masa "in situ".</t>
  </si>
  <si>
    <r>
      <rPr>
        <sz val="8.25"/>
        <color rgb="FF000000"/>
        <rFont val="Arial"/>
        <family val="2"/>
      </rPr>
      <t xml:space="preserve">Arqueta de paso, de hormigón en masa "in situ", de dimensiones interiores 50x50x50 cm, con tapa prefabricada de hormigón armado; previa excavación con medios mecánicos y posterior relleno del trasdós con material granular.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</si>
  <si>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</si>
  <si>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</si>
  <si>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</si>
  <si>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</si>
  <si>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</si>
  <si>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</si>
  <si>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</si>
  <si>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mt10hmf010rRb</t>
  </si>
  <si>
    <t xml:space="preserve">m³</t>
  </si>
  <si>
    <t xml:space="preserve">Hormigón HM-30/B/20/X0+XA2, fabricado en central, con cemento SR.</t>
  </si>
  <si>
    <t xml:space="preserve">mt11var130</t>
  </si>
  <si>
    <t xml:space="preserve">Ud</t>
  </si>
  <si>
    <t xml:space="preserve">Colector de conexión de PVC, con tres entradas y una salida, con tapa de registro.</t>
  </si>
  <si>
    <t xml:space="preserve">mt08epr030b</t>
  </si>
  <si>
    <t xml:space="preserve">Ud</t>
  </si>
  <si>
    <t xml:space="preserve">Molde reutilizable para formación de arquetas de sección cuadrada de 50x50x50 cm, de chapa metálica, incluso accesorios de montaje.</t>
  </si>
  <si>
    <t xml:space="preserve">mt11arf010a</t>
  </si>
  <si>
    <t xml:space="preserve">Ud</t>
  </si>
  <si>
    <t xml:space="preserve">Tapa de hormigón armado prefabricada, 50x50x5 cm.</t>
  </si>
  <si>
    <t xml:space="preserve">mt01arr010a</t>
  </si>
  <si>
    <t xml:space="preserve">t</t>
  </si>
  <si>
    <t xml:space="preserve">Grava de cantera, de 19 a 25 mm de diámetro.</t>
  </si>
  <si>
    <t xml:space="preserve">Subtotal materiales:</t>
  </si>
  <si>
    <t xml:space="preserve">Equipo y maquinaria</t>
  </si>
  <si>
    <t xml:space="preserve">mq01ret020b</t>
  </si>
  <si>
    <t xml:space="preserve">h</t>
  </si>
  <si>
    <t xml:space="preserve">Retrocargadora sobre neumáticos, de 70 kW.</t>
  </si>
  <si>
    <t xml:space="preserve">Subtotal equipo y maquinaria: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</si>
  <si>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</si>
  <si>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</si>
  <si>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</si>
  <si>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</si>
  <si>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</si>
  <si>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</si>
  <si>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</si>
  <si>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</si>
  <si>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</si>
  <si>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</si>
  <si>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</si>
  <si>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7,05€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</si>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</sst>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0.85" customWidth="1"/>
    <col min="4" max="4" width="7.65" customWidth="1"/>
    <col min="5" max="5" width="68.68" customWidth="1"/>
    <col min="6" max="6" width="16.15" customWidth="1"/>
    <col min="7" max="7" width="12.7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0.265</v>
      </c>
      <c r="G10" s="12">
        <v>118.37</v>
      </c>
      <c r="H10" s="12">
        <f ca="1">ROUND(INDIRECT(ADDRESS(ROW()+(0), COLUMN()+(-2), 1))*INDIRECT(ADDRESS(ROW()+(0), COLUMN()+(-1), 1)), 2)</f>
        <v>31.37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38.31</v>
      </c>
      <c r="H11" s="12">
        <f ca="1">ROUND(INDIRECT(ADDRESS(ROW()+(0), COLUMN()+(-2), 1))*INDIRECT(ADDRESS(ROW()+(0), COLUMN()+(-1), 1)), 2)</f>
        <v>38.31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0.05</v>
      </c>
      <c r="G12" s="12">
        <v>233.52</v>
      </c>
      <c r="H12" s="12">
        <f ca="1">ROUND(INDIRECT(ADDRESS(ROW()+(0), COLUMN()+(-2), 1))*INDIRECT(ADDRESS(ROW()+(0), COLUMN()+(-1), 1)), 2)</f>
        <v>11.68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10.22</v>
      </c>
      <c r="H13" s="12">
        <f ca="1">ROUND(INDIRECT(ADDRESS(ROW()+(0), COLUMN()+(-2), 1))*INDIRECT(ADDRESS(ROW()+(0), COLUMN()+(-1), 1)), 2)</f>
        <v>10.22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0.419</v>
      </c>
      <c r="G14" s="14">
        <v>11.75</v>
      </c>
      <c r="H14" s="14">
        <f ca="1">ROUND(INDIRECT(ADDRESS(ROW()+(0), COLUMN()+(-2), 1))*INDIRECT(ADDRESS(ROW()+(0), COLUMN()+(-1), 1)), 2)</f>
        <v>4.92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96.5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0.062</v>
      </c>
      <c r="G17" s="14">
        <v>41.71</v>
      </c>
      <c r="H17" s="14">
        <f ca="1">ROUND(INDIRECT(ADDRESS(ROW()+(0), COLUMN()+(-2), 1))*INDIRECT(ADDRESS(ROW()+(0), COLUMN()+(-1), 1)), 2)</f>
        <v>2.59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1))), 2)</f>
        <v>2.59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"/>
      <c r="D20" s="10" t="s">
        <v>35</v>
      </c>
      <c r="E20" s="1" t="s">
        <v>36</v>
      </c>
      <c r="F20" s="11">
        <v>1.005</v>
      </c>
      <c r="G20" s="12">
        <v>22.53</v>
      </c>
      <c r="H20" s="12">
        <f ca="1">ROUND(INDIRECT(ADDRESS(ROW()+(0), COLUMN()+(-2), 1))*INDIRECT(ADDRESS(ROW()+(0), COLUMN()+(-1), 1)), 2)</f>
        <v>22.64</v>
      </c>
    </row>
    <row r="21" spans="1:8" ht="13.50" thickBot="1" customHeight="1">
      <c r="A21" s="1" t="s">
        <v>37</v>
      </c>
      <c r="B21" s="1"/>
      <c r="C21" s="1"/>
      <c r="D21" s="10" t="s">
        <v>38</v>
      </c>
      <c r="E21" s="1" t="s">
        <v>39</v>
      </c>
      <c r="F21" s="13">
        <v>0.757</v>
      </c>
      <c r="G21" s="14">
        <v>21.78</v>
      </c>
      <c r="H21" s="14">
        <f ca="1">ROUND(INDIRECT(ADDRESS(ROW()+(0), COLUMN()+(-2), 1))*INDIRECT(ADDRESS(ROW()+(0), COLUMN()+(-1), 1)), 2)</f>
        <v>16.49</v>
      </c>
    </row>
    <row r="22" spans="1:8" ht="13.50" thickBot="1" customHeight="1">
      <c r="A22" s="15"/>
      <c r="B22" s="15"/>
      <c r="C22" s="15"/>
      <c r="D22" s="15"/>
      <c r="E22" s="15"/>
      <c r="F22" s="9" t="s">
        <v>40</v>
      </c>
      <c r="G22" s="9"/>
      <c r="H22" s="17">
        <f ca="1">ROUND(SUM(INDIRECT(ADDRESS(ROW()+(-1), COLUMN()+(0), 1)),INDIRECT(ADDRESS(ROW()+(-2), COLUMN()+(0), 1))), 2)</f>
        <v>39.13</v>
      </c>
    </row>
    <row r="23" spans="1:8" ht="13.50" thickBot="1" customHeight="1">
      <c r="A23" s="15">
        <v>4</v>
      </c>
      <c r="B23" s="15"/>
      <c r="C23" s="15"/>
      <c r="D23" s="15"/>
      <c r="E23" s="18" t="s">
        <v>41</v>
      </c>
      <c r="F23" s="18"/>
      <c r="G23" s="15"/>
      <c r="H23" s="15"/>
    </row>
    <row r="24" spans="1:8" ht="13.50" thickBot="1" customHeight="1">
      <c r="A24" s="19"/>
      <c r="B24" s="19"/>
      <c r="C24" s="19"/>
      <c r="D24" s="20" t="s">
        <v>42</v>
      </c>
      <c r="E24" s="19" t="s">
        <v>43</v>
      </c>
      <c r="F24" s="13">
        <v>2</v>
      </c>
      <c r="G24" s="14">
        <f ca="1">ROUND(SUM(INDIRECT(ADDRESS(ROW()+(-2), COLUMN()+(1), 1)),INDIRECT(ADDRESS(ROW()+(-6), COLUMN()+(1), 1)),INDIRECT(ADDRESS(ROW()+(-9), COLUMN()+(1), 1))), 2)</f>
        <v>138.22</v>
      </c>
      <c r="H24" s="14">
        <f ca="1">ROUND(INDIRECT(ADDRESS(ROW()+(0), COLUMN()+(-2), 1))*INDIRECT(ADDRESS(ROW()+(0), COLUMN()+(-1), 1))/100, 2)</f>
        <v>2.76</v>
      </c>
    </row>
    <row r="25" spans="1:8" ht="13.50" thickBot="1" customHeight="1">
      <c r="A25" s="21" t="s">
        <v>44</v>
      </c>
      <c r="B25" s="21"/>
      <c r="C25" s="21"/>
      <c r="D25" s="22"/>
      <c r="E25" s="23"/>
      <c r="F25" s="24" t="s">
        <v>45</v>
      </c>
      <c r="G25" s="25"/>
      <c r="H25" s="26">
        <f ca="1">ROUND(SUM(INDIRECT(ADDRESS(ROW()+(-1), COLUMN()+(0), 1)),INDIRECT(ADDRESS(ROW()+(-3), COLUMN()+(0), 1)),INDIRECT(ADDRESS(ROW()+(-7), COLUMN()+(0), 1)),INDIRECT(ADDRESS(ROW()+(-10), COLUMN()+(0), 1))), 2)</f>
        <v>140.98</v>
      </c>
    </row>
  </sheetData>
  <mergeCells count="29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  <mergeCell ref="A19:C19"/>
    <mergeCell ref="E19:F19"/>
    <mergeCell ref="A20:C20"/>
    <mergeCell ref="A21:C21"/>
    <mergeCell ref="A22:C22"/>
    <mergeCell ref="F22:G22"/>
    <mergeCell ref="A23:C23"/>
    <mergeCell ref="E23:F23"/>
    <mergeCell ref="A24:C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