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<sst xmlns="http://schemas.openxmlformats.org/spreadsheetml/2006/main" count="53" uniqueCount="53">
  <si>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</si>
  <si>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MEA010</t>
  </si>
  <si>
    <t xml:space="preserve">m³</t>
  </si>
  <si>
    <t xml:space="preserve">Estabilización de explanada "in situ", mediante conglomerantes.</t>
  </si>
  <si>
    <r>
      <rPr>
        <sz val="8.25"/>
        <color rgb="FF000000"/>
        <rFont val="Arial"/>
        <family val="2"/>
      </rPr>
      <t xml:space="preserve">Estabilización de explanada "in situ", vertiendo una lechada de cemento CEM II / A-L 32,5 N, para conseguir un suelo estabilizado tipo SEST-3 conforme a los requisitos expuestos en el artículo 512 del PG-3.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</si>
  <si>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</si>
  <si>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</si>
  <si>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</si>
  <si>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</si>
  <si>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</si>
  <si>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</si>
  <si>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</si>
  <si>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</si>
  <si>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</si>
  <si>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</si>
  <si>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mt08cet020e</t>
  </si>
  <si>
    <t xml:space="preserve">t</t>
  </si>
  <si>
    <t xml:space="preserve">Cemento CEM II / A-L 32,5 N, a granel, según UNE-EN 197-1.</t>
  </si>
  <si>
    <t xml:space="preserve">Subtotal materiales:</t>
  </si>
  <si>
    <t xml:space="preserve">Equipo y maquinaria</t>
  </si>
  <si>
    <t xml:space="preserve">mq01pao010a</t>
  </si>
  <si>
    <t xml:space="preserve">h</t>
  </si>
  <si>
    <t xml:space="preserve">Pala cargadora sobre cadenas, de 59 kW/1,2 m³, equipada con escarificadora.</t>
  </si>
  <si>
    <t xml:space="preserve">mq01mot010a</t>
  </si>
  <si>
    <t xml:space="preserve">h</t>
  </si>
  <si>
    <t xml:space="preserve">Motoniveladora de 141 kW.</t>
  </si>
  <si>
    <t xml:space="preserve">mq02rov010i</t>
  </si>
  <si>
    <t xml:space="preserve">h</t>
  </si>
  <si>
    <t xml:space="preserve">Compactador monocilíndrico vibrante autopropulsado, de 129 kW, de 16,2 t, anchura de trabajo 213,4 cm.</t>
  </si>
  <si>
    <t xml:space="preserve">mq02cia020f</t>
  </si>
  <si>
    <t xml:space="preserve">h</t>
  </si>
  <si>
    <t xml:space="preserve">Camión cisterna equipado para riego, de 8 m³ de capacidad.</t>
  </si>
  <si>
    <t xml:space="preserve">Subtotal equipo y maquinaria: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</si>
  <si>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</si>
  <si>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</si>
  <si>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</si>
  <si>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</si>
  <si>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</si>
  <si>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</si>
  <si>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</si>
  <si>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</si>
  <si>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</si>
  <si>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</si>
  <si>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</si>
  <si>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</si>
  <si>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</si>
  <si>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</si>
  <si>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</si>
  <si>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</si>
  <si>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Cemento. Parte 1: Composición, especificaciones y criterios de conformidad de los cementos comunes.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</si>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</sst>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87" customWidth="1"/>
    <col min="4" max="4" width="5.78" customWidth="1"/>
    <col min="5" max="5" width="70.21" customWidth="1"/>
    <col min="6" max="6" width="1.70" customWidth="1"/>
    <col min="7" max="7" width="12.75" customWidth="1"/>
    <col min="8" max="8" width="1.70" customWidth="1"/>
    <col min="9" max="9" width="12.75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0.05</v>
      </c>
      <c r="G10" s="11"/>
      <c r="H10" s="11"/>
      <c r="I10" s="12">
        <v>1.53</v>
      </c>
      <c r="J10" s="12">
        <f ca="1">ROUND(INDIRECT(ADDRESS(ROW()+(0), COLUMN()+(-4), 1))*INDIRECT(ADDRESS(ROW()+(0), COLUMN()+(-1), 1)), 2)</f>
        <v>0.08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0.061</v>
      </c>
      <c r="G11" s="13"/>
      <c r="H11" s="13"/>
      <c r="I11" s="14">
        <v>91.58</v>
      </c>
      <c r="J11" s="14">
        <f ca="1">ROUND(INDIRECT(ADDRESS(ROW()+(0), COLUMN()+(-4), 1))*INDIRECT(ADDRESS(ROW()+(0), COLUMN()+(-1), 1)), 2)</f>
        <v>5.59</v>
      </c>
    </row>
    <row r="12" spans="1:10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9"/>
      <c r="J12" s="17">
        <f ca="1">ROUND(SUM(INDIRECT(ADDRESS(ROW()+(-1), COLUMN()+(0), 1)),INDIRECT(ADDRESS(ROW()+(-2), COLUMN()+(0), 1))), 2)</f>
        <v>5.67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0.132</v>
      </c>
      <c r="G14" s="11"/>
      <c r="H14" s="11"/>
      <c r="I14" s="12">
        <v>45.68</v>
      </c>
      <c r="J14" s="12">
        <f ca="1">ROUND(INDIRECT(ADDRESS(ROW()+(0), COLUMN()+(-4), 1))*INDIRECT(ADDRESS(ROW()+(0), COLUMN()+(-1), 1)), 2)</f>
        <v>6.03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0.017</v>
      </c>
      <c r="G15" s="11"/>
      <c r="H15" s="11"/>
      <c r="I15" s="12">
        <v>77.41</v>
      </c>
      <c r="J15" s="12">
        <f ca="1">ROUND(INDIRECT(ADDRESS(ROW()+(0), COLUMN()+(-4), 1))*INDIRECT(ADDRESS(ROW()+(0), COLUMN()+(-1), 1)), 2)</f>
        <v>1.32</v>
      </c>
    </row>
    <row r="16" spans="1:10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0.033</v>
      </c>
      <c r="G16" s="11"/>
      <c r="H16" s="11"/>
      <c r="I16" s="12">
        <v>71.16</v>
      </c>
      <c r="J16" s="12">
        <f ca="1">ROUND(INDIRECT(ADDRESS(ROW()+(0), COLUMN()+(-4), 1))*INDIRECT(ADDRESS(ROW()+(0), COLUMN()+(-1), 1)), 2)</f>
        <v>2.35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0.039</v>
      </c>
      <c r="G17" s="13"/>
      <c r="H17" s="13"/>
      <c r="I17" s="14">
        <v>125.43</v>
      </c>
      <c r="J17" s="14">
        <f ca="1">ROUND(INDIRECT(ADDRESS(ROW()+(0), COLUMN()+(-4), 1))*INDIRECT(ADDRESS(ROW()+(0), COLUMN()+(-1), 1)), 2)</f>
        <v>4.89</v>
      </c>
    </row>
    <row r="18" spans="1:10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9"/>
      <c r="J18" s="17">
        <f ca="1">ROUND(SUM(INDIRECT(ADDRESS(ROW()+(-1), COLUMN()+(0), 1)),INDIRECT(ADDRESS(ROW()+(-2), COLUMN()+(0), 1)),INDIRECT(ADDRESS(ROW()+(-3), COLUMN()+(0), 1)),INDIRECT(ADDRESS(ROW()+(-4), COLUMN()+(0), 1))), 2)</f>
        <v>14.59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0.088</v>
      </c>
      <c r="G20" s="13"/>
      <c r="H20" s="13"/>
      <c r="I20" s="14">
        <v>21.78</v>
      </c>
      <c r="J20" s="14">
        <f ca="1">ROUND(INDIRECT(ADDRESS(ROW()+(0), COLUMN()+(-4), 1))*INDIRECT(ADDRESS(ROW()+(0), COLUMN()+(-1), 1)), 2)</f>
        <v>1.92</v>
      </c>
    </row>
    <row r="21" spans="1:10" ht="13.50" thickBot="1" customHeight="1">
      <c r="A21" s="15"/>
      <c r="B21" s="15"/>
      <c r="C21" s="15"/>
      <c r="D21" s="15"/>
      <c r="E21" s="15"/>
      <c r="F21" s="9" t="s">
        <v>37</v>
      </c>
      <c r="G21" s="9"/>
      <c r="H21" s="9"/>
      <c r="I21" s="9"/>
      <c r="J21" s="17">
        <f ca="1">ROUND(SUM(INDIRECT(ADDRESS(ROW()+(-1), COLUMN()+(0), 1))), 2)</f>
        <v>1.92</v>
      </c>
    </row>
    <row r="22" spans="1:10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8"/>
      <c r="H22" s="18"/>
      <c r="I22" s="15"/>
      <c r="J22" s="15"/>
    </row>
    <row r="23" spans="1:10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3"/>
      <c r="H23" s="13"/>
      <c r="I23" s="14">
        <f ca="1">ROUND(SUM(INDIRECT(ADDRESS(ROW()+(-2), COLUMN()+(1), 1)),INDIRECT(ADDRESS(ROW()+(-5), COLUMN()+(1), 1)),INDIRECT(ADDRESS(ROW()+(-11), COLUMN()+(1), 1))), 2)</f>
        <v>22.18</v>
      </c>
      <c r="J23" s="14">
        <f ca="1">ROUND(INDIRECT(ADDRESS(ROW()+(0), COLUMN()+(-4), 1))*INDIRECT(ADDRESS(ROW()+(0), COLUMN()+(-1), 1))/100, 2)</f>
        <v>0.44</v>
      </c>
    </row>
    <row r="24" spans="1:10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4"/>
      <c r="H24" s="24"/>
      <c r="I24" s="25"/>
      <c r="J24" s="26">
        <f ca="1">ROUND(SUM(INDIRECT(ADDRESS(ROW()+(-1), COLUMN()+(0), 1)),INDIRECT(ADDRESS(ROW()+(-3), COLUMN()+(0), 1)),INDIRECT(ADDRESS(ROW()+(-6), COLUMN()+(0), 1)),INDIRECT(ADDRESS(ROW()+(-12), COLUMN()+(0), 1))), 2)</f>
        <v>22.62</v>
      </c>
    </row>
    <row r="27" spans="1:10" ht="13.50" thickBot="1" customHeight="1">
      <c r="A27" s="27" t="s">
        <v>43</v>
      </c>
      <c r="B27" s="27"/>
      <c r="C27" s="27"/>
      <c r="D27" s="27"/>
      <c r="E27" s="27"/>
      <c r="F27" s="27"/>
      <c r="G27" s="27" t="s">
        <v>44</v>
      </c>
      <c r="H27" s="27" t="s">
        <v>45</v>
      </c>
      <c r="I27" s="27"/>
      <c r="J27" s="27" t="s">
        <v>46</v>
      </c>
    </row>
    <row r="28" spans="1:10" ht="13.50" thickBot="1" customHeight="1">
      <c r="A28" s="28" t="s">
        <v>47</v>
      </c>
      <c r="B28" s="28"/>
      <c r="C28" s="28"/>
      <c r="D28" s="28"/>
      <c r="E28" s="28"/>
      <c r="F28" s="28"/>
      <c r="G28" s="29">
        <v>172012</v>
      </c>
      <c r="H28" s="29">
        <v>172013</v>
      </c>
      <c r="I28" s="29"/>
      <c r="J28" s="29" t="s">
        <v>48</v>
      </c>
    </row>
    <row r="29" spans="1:10" ht="13.50" thickBot="1" customHeight="1">
      <c r="A29" s="30" t="s">
        <v>49</v>
      </c>
      <c r="B29" s="30"/>
      <c r="C29" s="30"/>
      <c r="D29" s="30"/>
      <c r="E29" s="30"/>
      <c r="F29" s="30"/>
      <c r="G29" s="31"/>
      <c r="H29" s="31"/>
      <c r="I29" s="31"/>
      <c r="J29" s="3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51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52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64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I12"/>
    <mergeCell ref="A13:B13"/>
    <mergeCell ref="C13:D13"/>
    <mergeCell ref="E13:H13"/>
    <mergeCell ref="A14:B14"/>
    <mergeCell ref="C14:D14"/>
    <mergeCell ref="F14:H14"/>
    <mergeCell ref="A15:B15"/>
    <mergeCell ref="C15:D15"/>
    <mergeCell ref="F15:H15"/>
    <mergeCell ref="A16:B16"/>
    <mergeCell ref="C16:D16"/>
    <mergeCell ref="F16:H16"/>
    <mergeCell ref="A17:B17"/>
    <mergeCell ref="C17:D17"/>
    <mergeCell ref="F17:H17"/>
    <mergeCell ref="A18:B18"/>
    <mergeCell ref="C18:D18"/>
    <mergeCell ref="F18:I18"/>
    <mergeCell ref="A19:B19"/>
    <mergeCell ref="C19:D19"/>
    <mergeCell ref="E19:H19"/>
    <mergeCell ref="A20:B20"/>
    <mergeCell ref="C20:D20"/>
    <mergeCell ref="F20:H20"/>
    <mergeCell ref="A21:B21"/>
    <mergeCell ref="C21:D21"/>
    <mergeCell ref="F21:I21"/>
    <mergeCell ref="A22:B22"/>
    <mergeCell ref="C22:D22"/>
    <mergeCell ref="E22:H22"/>
    <mergeCell ref="A23:B23"/>
    <mergeCell ref="C23:D23"/>
    <mergeCell ref="F23:H23"/>
    <mergeCell ref="A24:E24"/>
    <mergeCell ref="F24:I24"/>
    <mergeCell ref="A27:F27"/>
    <mergeCell ref="H27:I27"/>
    <mergeCell ref="A28:F28"/>
    <mergeCell ref="G28:G29"/>
    <mergeCell ref="H28:I29"/>
    <mergeCell ref="J28:J29"/>
    <mergeCell ref="A29:F29"/>
    <mergeCell ref="A32:J32"/>
    <mergeCell ref="A33:J33"/>
    <mergeCell ref="A34:J34"/>
  </mergeCells>
  <pageMargins left="0.147638" right="0.147638" top="0.206693" bottom="0.206693" header="0.0" footer="0.0"/>
  <pageSetup paperSize="9" orientation="portrait"/>
  <rowBreaks count="0" manualBreakCount="0">
    </rowBreaks>
</worksheet>
</file>