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<sst xmlns="http://schemas.openxmlformats.org/spreadsheetml/2006/main" count="46" uniqueCount="46">
  <si>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</si>
  <si>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AUZ010</t>
  </si>
  <si>
    <t xml:space="preserve">m</t>
  </si>
  <si>
    <t xml:space="preserve">Zanja drenante.</t>
  </si>
  <si>
    <r>
      <rPr>
        <sz val="8.25"/>
        <color rgb="FF000000"/>
        <rFont val="Arial"/>
        <family val="2"/>
      </rPr>
      <t xml:space="preserve">Zanja drenante, de 45 cm de altura y 70 cm de anchura, con una pendiente mínima del 0,50%, para captación de aguas subterráneas, en cuyo fondo se dispone un tubo ranurado de PVC de doble pared, la exterior corrugada y la interior lisa, color teja RAL 8023, con ranurado a lo largo de un arco de 220° en el valle del corrugado, para drenaje, rigidez anular nominal 4 kN/m², de 200 mm de diámetro nominal, 182,4 mm de diámetro interior, según UNE-EN 13476-1, longitud nominal 6 m, unión por copa con junta elástica de EPDM, colocado sobre solera de hormigón en masa HM-20/B/20/X0, de 10 cm de espesor, en forma de cuna para recibir el tubo y formar las pendientes, con relleno de 25 cm a cada lado del tubo y relleno superior de 25 cm por encima de la generatriz superior del tubo con grava filtrante sin clasificar. Incluso lubricante para montaje. El precio no incluye la excavación ni el relleno principal.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</si>
  <si>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</si>
  <si>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</si>
  <si>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</si>
  <si>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</si>
  <si>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</si>
  <si>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</si>
  <si>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</si>
  <si>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mt10hmf010tLb</t>
  </si>
  <si>
    <t xml:space="preserve">m³</t>
  </si>
  <si>
    <t xml:space="preserve">Hormigón HM-20/B/20/X0, fabricado en central.</t>
  </si>
  <si>
    <t xml:space="preserve">mt11tdv015g</t>
  </si>
  <si>
    <t xml:space="preserve">m</t>
  </si>
  <si>
    <t xml:space="preserve">Tubo ranurado de PVC de doble pared, la exterior corrugada y la interior lisa, color teja RAL 8023, con ranurado a lo largo de un arco de 220° en el valle del corrugado, para drenaje, rigidez anular nominal 4 kN/m², de 200 mm de diámetro nominal, 182,4 mm de diámetro interior, según UNE-EN 13476-1, longitud nominal 6 m, unión por copa con junta elástica de EPDM.</t>
  </si>
  <si>
    <t xml:space="preserve">mt11ade100a</t>
  </si>
  <si>
    <t xml:space="preserve">kg</t>
  </si>
  <si>
    <t xml:space="preserve">Lubricante para unión mediante junta elástica de tubos y accesorios.</t>
  </si>
  <si>
    <t xml:space="preserve">mt01ard030b</t>
  </si>
  <si>
    <t xml:space="preserve">t</t>
  </si>
  <si>
    <t xml:space="preserve">Grava filtrante sin clasificar.</t>
  </si>
  <si>
    <t xml:space="preserve">Subtotal materiales:</t>
  </si>
  <si>
    <t xml:space="preserve">Equipo y maquinaria</t>
  </si>
  <si>
    <t xml:space="preserve">mq04dua020b</t>
  </si>
  <si>
    <t xml:space="preserve">h</t>
  </si>
  <si>
    <t xml:space="preserve">Dumper de descarga frontal de 2 t de carga útil.</t>
  </si>
  <si>
    <t xml:space="preserve">mq02rop020</t>
  </si>
  <si>
    <t xml:space="preserve">h</t>
  </si>
  <si>
    <t xml:space="preserve">Pisón vibrante de guiado manual, de 80 kg, con placa de 30x30 cm, tipo rana.</t>
  </si>
  <si>
    <t xml:space="preserve">Subtotal equipo y maquinaria:</t>
  </si>
  <si>
    <t xml:space="preserve">Mano de obra</t>
  </si>
  <si>
    <t xml:space="preserve">mo020</t>
  </si>
  <si>
    <t xml:space="preserve">h</t>
  </si>
  <si>
    <t xml:space="preserve">Oficial 1ª construcción.</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</si>
  <si>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</si>
  <si>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</si>
  <si>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</si>
  <si>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</si>
  <si>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</si>
  <si>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</si>
  <si>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</si>
  <si>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t xml:space="preserve">Coste de mantenimiento decenal: 1,29€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</si>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</sst>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82" customWidth="1"/>
    <col min="4" max="4" width="69.02" customWidth="1"/>
    <col min="5" max="5" width="16.66" customWidth="1"/>
    <col min="6" max="6" width="12.24"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0.066</v>
      </c>
      <c r="F10" s="12">
        <v>85.8</v>
      </c>
      <c r="G10" s="12">
        <f ca="1">ROUND(INDIRECT(ADDRESS(ROW()+(0), COLUMN()+(-2), 1))*INDIRECT(ADDRESS(ROW()+(0), COLUMN()+(-1), 1)), 2)</f>
        <v>5.66</v>
      </c>
    </row>
    <row r="11" spans="1:7" ht="55.50" thickBot="1" customHeight="1">
      <c r="A11" s="1" t="s">
        <v>15</v>
      </c>
      <c r="B11" s="1"/>
      <c r="C11" s="10" t="s">
        <v>16</v>
      </c>
      <c r="D11" s="1" t="s">
        <v>17</v>
      </c>
      <c r="E11" s="11">
        <v>1.02</v>
      </c>
      <c r="F11" s="12">
        <v>17.45</v>
      </c>
      <c r="G11" s="12">
        <f ca="1">ROUND(INDIRECT(ADDRESS(ROW()+(0), COLUMN()+(-2), 1))*INDIRECT(ADDRESS(ROW()+(0), COLUMN()+(-1), 1)), 2)</f>
        <v>17.8</v>
      </c>
    </row>
    <row r="12" spans="1:7" ht="13.50" thickBot="1" customHeight="1">
      <c r="A12" s="1" t="s">
        <v>18</v>
      </c>
      <c r="B12" s="1"/>
      <c r="C12" s="10" t="s">
        <v>19</v>
      </c>
      <c r="D12" s="1" t="s">
        <v>20</v>
      </c>
      <c r="E12" s="11">
        <v>0.005</v>
      </c>
      <c r="F12" s="12">
        <v>21.13</v>
      </c>
      <c r="G12" s="12">
        <f ca="1">ROUND(INDIRECT(ADDRESS(ROW()+(0), COLUMN()+(-2), 1))*INDIRECT(ADDRESS(ROW()+(0), COLUMN()+(-1), 1)), 2)</f>
        <v>0.11</v>
      </c>
    </row>
    <row r="13" spans="1:7" ht="13.50" thickBot="1" customHeight="1">
      <c r="A13" s="1" t="s">
        <v>21</v>
      </c>
      <c r="B13" s="1"/>
      <c r="C13" s="10" t="s">
        <v>22</v>
      </c>
      <c r="D13" s="1" t="s">
        <v>23</v>
      </c>
      <c r="E13" s="13">
        <v>0.425</v>
      </c>
      <c r="F13" s="14">
        <v>18.94</v>
      </c>
      <c r="G13" s="14">
        <f ca="1">ROUND(INDIRECT(ADDRESS(ROW()+(0), COLUMN()+(-2), 1))*INDIRECT(ADDRESS(ROW()+(0), COLUMN()+(-1), 1)), 2)</f>
        <v>8.05</v>
      </c>
    </row>
    <row r="14" spans="1:7" ht="13.50" thickBot="1" customHeight="1">
      <c r="A14" s="15"/>
      <c r="B14" s="15"/>
      <c r="C14" s="15"/>
      <c r="D14" s="15"/>
      <c r="E14" s="9" t="s">
        <v>24</v>
      </c>
      <c r="F14" s="9"/>
      <c r="G14" s="17">
        <f ca="1">ROUND(SUM(INDIRECT(ADDRESS(ROW()+(-1), COLUMN()+(0), 1)),INDIRECT(ADDRESS(ROW()+(-2), COLUMN()+(0), 1)),INDIRECT(ADDRESS(ROW()+(-3), COLUMN()+(0), 1)),INDIRECT(ADDRESS(ROW()+(-4), COLUMN()+(0), 1))), 2)</f>
        <v>31.62</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0.03</v>
      </c>
      <c r="F16" s="12">
        <v>10.38</v>
      </c>
      <c r="G16" s="12">
        <f ca="1">ROUND(INDIRECT(ADDRESS(ROW()+(0), COLUMN()+(-2), 1))*INDIRECT(ADDRESS(ROW()+(0), COLUMN()+(-1), 1)), 2)</f>
        <v>0.31</v>
      </c>
    </row>
    <row r="17" spans="1:7" ht="13.50" thickBot="1" customHeight="1">
      <c r="A17" s="1" t="s">
        <v>29</v>
      </c>
      <c r="B17" s="1"/>
      <c r="C17" s="10" t="s">
        <v>30</v>
      </c>
      <c r="D17" s="1" t="s">
        <v>31</v>
      </c>
      <c r="E17" s="13">
        <v>0.09</v>
      </c>
      <c r="F17" s="14">
        <v>3.92</v>
      </c>
      <c r="G17" s="14">
        <f ca="1">ROUND(INDIRECT(ADDRESS(ROW()+(0), COLUMN()+(-2), 1))*INDIRECT(ADDRESS(ROW()+(0), COLUMN()+(-1), 1)), 2)</f>
        <v>0.35</v>
      </c>
    </row>
    <row r="18" spans="1:7" ht="13.50" thickBot="1" customHeight="1">
      <c r="A18" s="15"/>
      <c r="B18" s="15"/>
      <c r="C18" s="15"/>
      <c r="D18" s="15"/>
      <c r="E18" s="9" t="s">
        <v>32</v>
      </c>
      <c r="F18" s="9"/>
      <c r="G18" s="17">
        <f ca="1">ROUND(SUM(INDIRECT(ADDRESS(ROW()+(-1), COLUMN()+(0), 1)),INDIRECT(ADDRESS(ROW()+(-2), COLUMN()+(0), 1))), 2)</f>
        <v>0.66</v>
      </c>
    </row>
    <row r="19" spans="1:7" ht="13.50" thickBot="1" customHeight="1">
      <c r="A19" s="15">
        <v>3</v>
      </c>
      <c r="B19" s="15"/>
      <c r="C19" s="15"/>
      <c r="D19" s="18" t="s">
        <v>33</v>
      </c>
      <c r="E19" s="18"/>
      <c r="F19" s="15"/>
      <c r="G19" s="15"/>
    </row>
    <row r="20" spans="1:7" ht="13.50" thickBot="1" customHeight="1">
      <c r="A20" s="1" t="s">
        <v>34</v>
      </c>
      <c r="B20" s="1"/>
      <c r="C20" s="10" t="s">
        <v>35</v>
      </c>
      <c r="D20" s="1" t="s">
        <v>36</v>
      </c>
      <c r="E20" s="11">
        <v>0.149</v>
      </c>
      <c r="F20" s="12">
        <v>22.53</v>
      </c>
      <c r="G20" s="12">
        <f ca="1">ROUND(INDIRECT(ADDRESS(ROW()+(0), COLUMN()+(-2), 1))*INDIRECT(ADDRESS(ROW()+(0), COLUMN()+(-1), 1)), 2)</f>
        <v>3.36</v>
      </c>
    </row>
    <row r="21" spans="1:7" ht="13.50" thickBot="1" customHeight="1">
      <c r="A21" s="1" t="s">
        <v>37</v>
      </c>
      <c r="B21" s="1"/>
      <c r="C21" s="10" t="s">
        <v>38</v>
      </c>
      <c r="D21" s="1" t="s">
        <v>39</v>
      </c>
      <c r="E21" s="13">
        <v>0.299</v>
      </c>
      <c r="F21" s="14">
        <v>21.72</v>
      </c>
      <c r="G21" s="14">
        <f ca="1">ROUND(INDIRECT(ADDRESS(ROW()+(0), COLUMN()+(-2), 1))*INDIRECT(ADDRESS(ROW()+(0), COLUMN()+(-1), 1)), 2)</f>
        <v>6.49</v>
      </c>
    </row>
    <row r="22" spans="1:7" ht="13.50" thickBot="1" customHeight="1">
      <c r="A22" s="15"/>
      <c r="B22" s="15"/>
      <c r="C22" s="15"/>
      <c r="D22" s="15"/>
      <c r="E22" s="9" t="s">
        <v>40</v>
      </c>
      <c r="F22" s="9"/>
      <c r="G22" s="17">
        <f ca="1">ROUND(SUM(INDIRECT(ADDRESS(ROW()+(-1), COLUMN()+(0), 1)),INDIRECT(ADDRESS(ROW()+(-2), COLUMN()+(0), 1))), 2)</f>
        <v>9.85</v>
      </c>
    </row>
    <row r="23" spans="1:7" ht="13.50" thickBot="1" customHeight="1">
      <c r="A23" s="15">
        <v>4</v>
      </c>
      <c r="B23" s="15"/>
      <c r="C23" s="15"/>
      <c r="D23" s="18" t="s">
        <v>41</v>
      </c>
      <c r="E23" s="18"/>
      <c r="F23" s="15"/>
      <c r="G23" s="15"/>
    </row>
    <row r="24" spans="1:7" ht="13.50" thickBot="1" customHeight="1">
      <c r="A24" s="19"/>
      <c r="B24" s="19"/>
      <c r="C24" s="20" t="s">
        <v>42</v>
      </c>
      <c r="D24" s="19" t="s">
        <v>43</v>
      </c>
      <c r="E24" s="13">
        <v>2</v>
      </c>
      <c r="F24" s="14">
        <f ca="1">ROUND(SUM(INDIRECT(ADDRESS(ROW()+(-2), COLUMN()+(1), 1)),INDIRECT(ADDRESS(ROW()+(-6), COLUMN()+(1), 1)),INDIRECT(ADDRESS(ROW()+(-10), COLUMN()+(1), 1))), 2)</f>
        <v>42.13</v>
      </c>
      <c r="G24" s="14">
        <f ca="1">ROUND(INDIRECT(ADDRESS(ROW()+(0), COLUMN()+(-2), 1))*INDIRECT(ADDRESS(ROW()+(0), COLUMN()+(-1), 1))/100, 2)</f>
        <v>0.84</v>
      </c>
    </row>
    <row r="25" spans="1:7" ht="13.50" thickBot="1" customHeight="1">
      <c r="A25" s="21" t="s">
        <v>44</v>
      </c>
      <c r="B25" s="21"/>
      <c r="C25" s="22"/>
      <c r="D25" s="23"/>
      <c r="E25" s="24" t="s">
        <v>45</v>
      </c>
      <c r="F25" s="25"/>
      <c r="G25" s="26">
        <f ca="1">ROUND(SUM(INDIRECT(ADDRESS(ROW()+(-1), COLUMN()+(0), 1)),INDIRECT(ADDRESS(ROW()+(-3), COLUMN()+(0), 1)),INDIRECT(ADDRESS(ROW()+(-7), COLUMN()+(0), 1)),INDIRECT(ADDRESS(ROW()+(-11), COLUMN()+(0), 1))), 2)</f>
        <v>42.97</v>
      </c>
    </row>
  </sheetData>
  <mergeCells count="29">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