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<sst xmlns="http://schemas.openxmlformats.org/spreadsheetml/2006/main" count="49" uniqueCount="49">
  <si>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</si>
  <si>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CPI030</t>
  </si>
  <si>
    <t xml:space="preserve">m</t>
  </si>
  <si>
    <t xml:space="preserve">Pilote de desplazamiento con tapón de gravas.</t>
  </si>
  <si>
    <r>
      <rPr>
        <sz val="8.25"/>
        <color rgb="FF000000"/>
        <rFont val="Arial"/>
        <family val="2"/>
      </rPr>
      <t xml:space="preserve">Pilote de cimentación de hormigón armado de 35 cm de diámetro, para grupo de pilotes CPI-3 según NTE-CPI, de hasta 15 m de profundidad. Ejecutado por desplazamiento de tierras, en terreno blando, mediante golpeo contra un tapón de gravas con maza que se desplaza en el interior de una entubación recuperable, con espesor del tapón de tres veces el diámetro exterior de la entubación y formado por hormigón de consistencia seca HM-20/S/20/X0, y posterior hormigonado continuo en seco del pilote. Realizado con hormigón HA-25/P/12/XC2 fabricado en central, y vertido desde camión a través de tubo Tremie, y acero UNE-EN 10080 B 500 S, con una cuantía aproximada de 5,65 kg/m. Incluso alambre de atar y separadores. El precio incluye el transporte, la instalación, el montaje y el desmontaje del equipo mecánico, la elaboración de la ferralla (corte, doblado y conformado de elementos) en taller industrial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</si>
  <si>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</si>
  <si>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</si>
  <si>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</si>
  <si>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</si>
  <si>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</si>
  <si>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</si>
  <si>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</si>
  <si>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mt07aco020k</t>
  </si>
  <si>
    <t xml:space="preserve">Ud</t>
  </si>
  <si>
    <t xml:space="preserve">Separador homologado para pilotes.</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</si>
  <si>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</si>
  <si>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</si>
  <si>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</si>
  <si>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</si>
  <si>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</si>
  <si>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</si>
  <si>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mt10haf010ctmo</t>
  </si>
  <si>
    <t xml:space="preserve">m³</t>
  </si>
  <si>
    <t xml:space="preserve">Hormigón HA-25/P/12/XC2, fabricado en central.</t>
  </si>
  <si>
    <t xml:space="preserve">Subtotal materiales:</t>
  </si>
  <si>
    <t xml:space="preserve">Equipo y maquinaria</t>
  </si>
  <si>
    <t xml:space="preserve">mq03pii103a</t>
  </si>
  <si>
    <t xml:space="preserve">h</t>
  </si>
  <si>
    <t xml:space="preserve">Equipo completo para perforación de pilote de desplazamiento con tapón de gravas, CPI-3.</t>
  </si>
  <si>
    <t xml:space="preserve">Subtotal equipo y maquinaria:</t>
  </si>
  <si>
    <t xml:space="preserve">Mano de obra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</si>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</sst>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1.87" customWidth="1"/>
    <col min="4" max="4" width="7.65" customWidth="1"/>
    <col min="5" max="5" width="68.00"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0.1</v>
      </c>
      <c r="H10" s="12">
        <f ca="1">ROUND(INDIRECT(ADDRESS(ROW()+(0), COLUMN()+(-2), 1))*INDIRECT(ADDRESS(ROW()+(0), COLUMN()+(-1), 1)), 2)</f>
        <v>0.3</v>
      </c>
    </row>
    <row r="11" spans="1:8" ht="24.00" thickBot="1" customHeight="1">
      <c r="A11" s="1" t="s">
        <v>15</v>
      </c>
      <c r="B11" s="1"/>
      <c r="C11" s="1"/>
      <c r="D11" s="10" t="s">
        <v>16</v>
      </c>
      <c r="E11" s="1" t="s">
        <v>17</v>
      </c>
      <c r="F11" s="11">
        <v>5.65</v>
      </c>
      <c r="G11" s="12">
        <v>1.6</v>
      </c>
      <c r="H11" s="12">
        <f ca="1">ROUND(INDIRECT(ADDRESS(ROW()+(0), COLUMN()+(-2), 1))*INDIRECT(ADDRESS(ROW()+(0), COLUMN()+(-1), 1)), 2)</f>
        <v>9.04</v>
      </c>
    </row>
    <row r="12" spans="1:8" ht="13.50" thickBot="1" customHeight="1">
      <c r="A12" s="1" t="s">
        <v>18</v>
      </c>
      <c r="B12" s="1"/>
      <c r="C12" s="1"/>
      <c r="D12" s="10" t="s">
        <v>19</v>
      </c>
      <c r="E12" s="1" t="s">
        <v>20</v>
      </c>
      <c r="F12" s="11">
        <v>0.034</v>
      </c>
      <c r="G12" s="12">
        <v>1.5</v>
      </c>
      <c r="H12" s="12">
        <f ca="1">ROUND(INDIRECT(ADDRESS(ROW()+(0), COLUMN()+(-2), 1))*INDIRECT(ADDRESS(ROW()+(0), COLUMN()+(-1), 1)), 2)</f>
        <v>0.05</v>
      </c>
    </row>
    <row r="13" spans="1:8" ht="13.50" thickBot="1" customHeight="1">
      <c r="A13" s="1" t="s">
        <v>21</v>
      </c>
      <c r="B13" s="1"/>
      <c r="C13" s="1"/>
      <c r="D13" s="10" t="s">
        <v>22</v>
      </c>
      <c r="E13" s="1" t="s">
        <v>23</v>
      </c>
      <c r="F13" s="13">
        <v>0.11</v>
      </c>
      <c r="G13" s="14">
        <v>86.2</v>
      </c>
      <c r="H13" s="14">
        <f ca="1">ROUND(INDIRECT(ADDRESS(ROW()+(0), COLUMN()+(-2), 1))*INDIRECT(ADDRESS(ROW()+(0), COLUMN()+(-1), 1)), 2)</f>
        <v>9.48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18.87</v>
      </c>
    </row>
    <row r="15" spans="1:8" ht="13.50" thickBot="1" customHeight="1">
      <c r="A15" s="15">
        <v>2</v>
      </c>
      <c r="B15" s="15"/>
      <c r="C15" s="15"/>
      <c r="D15" s="15"/>
      <c r="E15" s="18" t="s">
        <v>25</v>
      </c>
      <c r="F15" s="18"/>
      <c r="G15" s="15"/>
      <c r="H15" s="15"/>
    </row>
    <row r="16" spans="1:8" ht="24.00" thickBot="1" customHeight="1">
      <c r="A16" s="1" t="s">
        <v>26</v>
      </c>
      <c r="B16" s="1"/>
      <c r="C16" s="1"/>
      <c r="D16" s="10" t="s">
        <v>27</v>
      </c>
      <c r="E16" s="1" t="s">
        <v>28</v>
      </c>
      <c r="F16" s="13">
        <v>0.125</v>
      </c>
      <c r="G16" s="14">
        <v>260</v>
      </c>
      <c r="H16" s="14">
        <f ca="1">ROUND(INDIRECT(ADDRESS(ROW()+(0), COLUMN()+(-2), 1))*INDIRECT(ADDRESS(ROW()+(0), COLUMN()+(-1), 1)), 2)</f>
        <v>32.5</v>
      </c>
    </row>
    <row r="17" spans="1:8" ht="13.50" thickBot="1" customHeight="1">
      <c r="A17" s="15"/>
      <c r="B17" s="15"/>
      <c r="C17" s="15"/>
      <c r="D17" s="15"/>
      <c r="E17" s="15"/>
      <c r="F17" s="9" t="s">
        <v>29</v>
      </c>
      <c r="G17" s="9"/>
      <c r="H17" s="17">
        <f ca="1">ROUND(SUM(INDIRECT(ADDRESS(ROW()+(-1), COLUMN()+(0), 1))), 2)</f>
        <v>32.5</v>
      </c>
    </row>
    <row r="18" spans="1:8" ht="13.50" thickBot="1" customHeight="1">
      <c r="A18" s="15">
        <v>3</v>
      </c>
      <c r="B18" s="15"/>
      <c r="C18" s="15"/>
      <c r="D18" s="15"/>
      <c r="E18" s="18" t="s">
        <v>30</v>
      </c>
      <c r="F18" s="18"/>
      <c r="G18" s="15"/>
      <c r="H18" s="15"/>
    </row>
    <row r="19" spans="1:8" ht="13.50" thickBot="1" customHeight="1">
      <c r="A19" s="1" t="s">
        <v>31</v>
      </c>
      <c r="B19" s="1"/>
      <c r="C19" s="1"/>
      <c r="D19" s="10" t="s">
        <v>32</v>
      </c>
      <c r="E19" s="1" t="s">
        <v>33</v>
      </c>
      <c r="F19" s="11">
        <v>0.022</v>
      </c>
      <c r="G19" s="12">
        <v>23.46</v>
      </c>
      <c r="H19" s="12">
        <f ca="1">ROUND(INDIRECT(ADDRESS(ROW()+(0), COLUMN()+(-2), 1))*INDIRECT(ADDRESS(ROW()+(0), COLUMN()+(-1), 1)), 2)</f>
        <v>0.52</v>
      </c>
    </row>
    <row r="20" spans="1:8" ht="13.50" thickBot="1" customHeight="1">
      <c r="A20" s="1" t="s">
        <v>34</v>
      </c>
      <c r="B20" s="1"/>
      <c r="C20" s="1"/>
      <c r="D20" s="10" t="s">
        <v>35</v>
      </c>
      <c r="E20" s="1" t="s">
        <v>36</v>
      </c>
      <c r="F20" s="11">
        <v>0.022</v>
      </c>
      <c r="G20" s="12">
        <v>22.67</v>
      </c>
      <c r="H20" s="12">
        <f ca="1">ROUND(INDIRECT(ADDRESS(ROW()+(0), COLUMN()+(-2), 1))*INDIRECT(ADDRESS(ROW()+(0), COLUMN()+(-1), 1)), 2)</f>
        <v>0.5</v>
      </c>
    </row>
    <row r="21" spans="1:8" ht="13.50" thickBot="1" customHeight="1">
      <c r="A21" s="1" t="s">
        <v>37</v>
      </c>
      <c r="B21" s="1"/>
      <c r="C21" s="1"/>
      <c r="D21" s="10" t="s">
        <v>38</v>
      </c>
      <c r="E21" s="1" t="s">
        <v>39</v>
      </c>
      <c r="F21" s="11">
        <v>0.113</v>
      </c>
      <c r="G21" s="12">
        <v>23.46</v>
      </c>
      <c r="H21" s="12">
        <f ca="1">ROUND(INDIRECT(ADDRESS(ROW()+(0), COLUMN()+(-2), 1))*INDIRECT(ADDRESS(ROW()+(0), COLUMN()+(-1), 1)), 2)</f>
        <v>2.65</v>
      </c>
    </row>
    <row r="22" spans="1:8" ht="13.50" thickBot="1" customHeight="1">
      <c r="A22" s="1" t="s">
        <v>40</v>
      </c>
      <c r="B22" s="1"/>
      <c r="C22" s="1"/>
      <c r="D22" s="10" t="s">
        <v>41</v>
      </c>
      <c r="E22" s="1" t="s">
        <v>42</v>
      </c>
      <c r="F22" s="13">
        <v>0.152</v>
      </c>
      <c r="G22" s="14">
        <v>22.67</v>
      </c>
      <c r="H22" s="14">
        <f ca="1">ROUND(INDIRECT(ADDRESS(ROW()+(0), COLUMN()+(-2), 1))*INDIRECT(ADDRESS(ROW()+(0), COLUMN()+(-1), 1)), 2)</f>
        <v>3.45</v>
      </c>
    </row>
    <row r="23" spans="1:8" ht="13.50" thickBot="1" customHeight="1">
      <c r="A23" s="15"/>
      <c r="B23" s="15"/>
      <c r="C23" s="15"/>
      <c r="D23" s="15"/>
      <c r="E23" s="15"/>
      <c r="F23" s="9" t="s">
        <v>43</v>
      </c>
      <c r="G23" s="9"/>
      <c r="H23" s="17">
        <f ca="1">ROUND(SUM(INDIRECT(ADDRESS(ROW()+(-1), COLUMN()+(0), 1)),INDIRECT(ADDRESS(ROW()+(-2), COLUMN()+(0), 1)),INDIRECT(ADDRESS(ROW()+(-3), COLUMN()+(0), 1)),INDIRECT(ADDRESS(ROW()+(-4), COLUMN()+(0), 1))), 2)</f>
        <v>7.12</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1)),INDIRECT(ADDRESS(ROW()+(-8), COLUMN()+(1), 1)),INDIRECT(ADDRESS(ROW()+(-11), COLUMN()+(1), 1))), 2)</f>
        <v>58.49</v>
      </c>
      <c r="H25" s="14">
        <f ca="1">ROUND(INDIRECT(ADDRESS(ROW()+(0), COLUMN()+(-2), 1))*INDIRECT(ADDRESS(ROW()+(0), COLUMN()+(-1), 1))/100, 2)</f>
        <v>1.17</v>
      </c>
    </row>
    <row r="26" spans="1:8" ht="13.50" thickBot="1" customHeight="1">
      <c r="A26" s="21" t="s">
        <v>47</v>
      </c>
      <c r="B26" s="21"/>
      <c r="C26" s="21"/>
      <c r="D26" s="22"/>
      <c r="E26" s="23"/>
      <c r="F26" s="24" t="s">
        <v>48</v>
      </c>
      <c r="G26" s="25"/>
      <c r="H26" s="26">
        <f ca="1">ROUND(SUM(INDIRECT(ADDRESS(ROW()+(-1), COLUMN()+(0), 1)),INDIRECT(ADDRESS(ROW()+(-3), COLUMN()+(0), 1)),INDIRECT(ADDRESS(ROW()+(-9), COLUMN()+(0), 1)),INDIRECT(ADDRESS(ROW()+(-12), COLUMN()+(0), 1))), 2)</f>
        <v>59.66</v>
      </c>
    </row>
  </sheetData>
  <mergeCells count="30">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F17:G17"/>
    <mergeCell ref="A18:C18"/>
    <mergeCell ref="E18:F18"/>
    <mergeCell ref="A19:C19"/>
    <mergeCell ref="A20:C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