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<sst xmlns="http://schemas.openxmlformats.org/spreadsheetml/2006/main" count="45" uniqueCount="45">
  <si>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</si>
  <si>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ECM020</t>
  </si>
  <si>
    <t xml:space="preserve">m³</t>
  </si>
  <si>
    <t xml:space="preserve">Muro de sillería.</t>
  </si>
  <si>
    <r>
      <rPr>
        <sz val="8.25"/>
        <color rgb="FF000000"/>
        <rFont val="Arial"/>
        <family val="2"/>
      </rPr>
      <t xml:space="preserve">Muro de carga de sillería realizado con sillarejos de piedra caliza con acabado abujardado en la cara vista, con las caras labradas en taller, sentados unos sobre otros con la interposición de mortero de cal industrial, color Natural, M-15, suministrado en sacos, que sirva de cama, en muros de hasta 50 cm de espesor.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</si>
  <si>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</si>
  <si>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</si>
  <si>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</si>
  <si>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</si>
  <si>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</si>
  <si>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</si>
  <si>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</si>
  <si>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mt06pil010b</t>
  </si>
  <si>
    <t xml:space="preserve">m³</t>
  </si>
  <si>
    <t xml:space="preserve">Piedra caliza para sillería, realizada con sillarejos: piedras labradas en forma de paralelepípedo y dimensiones máximas aproximadas de 40x22x18 cm.</t>
  </si>
  <si>
    <t xml:space="preserve">mt08aaa010a</t>
  </si>
  <si>
    <t xml:space="preserve">m³</t>
  </si>
  <si>
    <t xml:space="preserve">Agua.</t>
  </si>
  <si>
    <t xml:space="preserve">mt09mcu010aah</t>
  </si>
  <si>
    <t xml:space="preserve">t</t>
  </si>
  <si>
    <t xml:space="preserve">Mortero industrial para albañilería, de cal, color Natural, categoría M-15 (resistencia a compresión 15 N/mm²), compuesto de cal hidráulica natural, tipo NHL 5, según UNE-EN 459-1 y áridos silíceos seleccionados, suministrado en sacos, según UNE-EN 998-2.</t>
  </si>
  <si>
    <t xml:space="preserve">Subtotal materiales:</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</si>
  <si>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</si>
  <si>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</si>
  <si>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</si>
  <si>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</si>
  <si>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</si>
  <si>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</si>
  <si>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</si>
  <si>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</si>
  <si>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Costes directos complementarios</t>
  </si>
  <si>
    <t xml:space="preserve">%</t>
  </si>
  <si>
    <t xml:space="preserve">Costes directos complementarios</t>
  </si>
  <si>
    <t xml:space="preserve">Coste de mantenimiento decenal: 84,33€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</si>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</sst>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5" customWidth="1"/>
    <col min="4" max="4" width="69.70" customWidth="1"/>
    <col min="5" max="5" width="2.38" customWidth="1"/>
    <col min="6" max="6" width="10.54" customWidth="1"/>
    <col min="7" max="7" width="3.06"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24.00" thickBot="1" customHeight="1">
      <c r="A10" s="1" t="s">
        <v>12</v>
      </c>
      <c r="B10" s="1"/>
      <c r="C10" s="10" t="s">
        <v>13</v>
      </c>
      <c r="D10" s="1" t="s">
        <v>14</v>
      </c>
      <c r="E10" s="1"/>
      <c r="F10" s="11">
        <v>1.05</v>
      </c>
      <c r="G10" s="11"/>
      <c r="H10" s="12">
        <v>589.01</v>
      </c>
      <c r="I10" s="12">
        <f ca="1">ROUND(INDIRECT(ADDRESS(ROW()+(0), COLUMN()+(-3), 1))*INDIRECT(ADDRESS(ROW()+(0), COLUMN()+(-1), 1)), 2)</f>
        <v>618.46</v>
      </c>
      <c r="J10" s="12"/>
    </row>
    <row r="11" spans="1:10" ht="13.50" thickBot="1" customHeight="1">
      <c r="A11" s="1" t="s">
        <v>15</v>
      </c>
      <c r="B11" s="1"/>
      <c r="C11" s="10" t="s">
        <v>16</v>
      </c>
      <c r="D11" s="1" t="s">
        <v>17</v>
      </c>
      <c r="E11" s="1"/>
      <c r="F11" s="11">
        <v>0.068</v>
      </c>
      <c r="G11" s="11"/>
      <c r="H11" s="12">
        <v>1.5</v>
      </c>
      <c r="I11" s="12">
        <f ca="1">ROUND(INDIRECT(ADDRESS(ROW()+(0), COLUMN()+(-3), 1))*INDIRECT(ADDRESS(ROW()+(0), COLUMN()+(-1), 1)), 2)</f>
        <v>0.1</v>
      </c>
      <c r="J11" s="12"/>
    </row>
    <row r="12" spans="1:10" ht="34.50" thickBot="1" customHeight="1">
      <c r="A12" s="1" t="s">
        <v>18</v>
      </c>
      <c r="B12" s="1"/>
      <c r="C12" s="10" t="s">
        <v>19</v>
      </c>
      <c r="D12" s="1" t="s">
        <v>20</v>
      </c>
      <c r="E12" s="1"/>
      <c r="F12" s="13">
        <v>0.376</v>
      </c>
      <c r="G12" s="13"/>
      <c r="H12" s="14">
        <v>254.38</v>
      </c>
      <c r="I12" s="14">
        <f ca="1">ROUND(INDIRECT(ADDRESS(ROW()+(0), COLUMN()+(-3), 1))*INDIRECT(ADDRESS(ROW()+(0), COLUMN()+(-1), 1)), 2)</f>
        <v>95.65</v>
      </c>
      <c r="J12" s="14"/>
    </row>
    <row r="13" spans="1:10" ht="13.50" thickBot="1" customHeight="1">
      <c r="A13" s="15"/>
      <c r="B13" s="15"/>
      <c r="C13" s="15"/>
      <c r="D13" s="15"/>
      <c r="E13" s="15"/>
      <c r="F13" s="9" t="s">
        <v>21</v>
      </c>
      <c r="G13" s="9"/>
      <c r="H13" s="9"/>
      <c r="I13" s="17">
        <f ca="1">ROUND(SUM(INDIRECT(ADDRESS(ROW()+(-1), COLUMN()+(0), 1)),INDIRECT(ADDRESS(ROW()+(-2), COLUMN()+(0), 1)),INDIRECT(ADDRESS(ROW()+(-3), COLUMN()+(0), 1))), 2)</f>
        <v>714.21</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1">
        <v>6.717</v>
      </c>
      <c r="G15" s="11"/>
      <c r="H15" s="12">
        <v>22.53</v>
      </c>
      <c r="I15" s="12">
        <f ca="1">ROUND(INDIRECT(ADDRESS(ROW()+(0), COLUMN()+(-3), 1))*INDIRECT(ADDRESS(ROW()+(0), COLUMN()+(-1), 1)), 2)</f>
        <v>151.33</v>
      </c>
      <c r="J15" s="12"/>
    </row>
    <row r="16" spans="1:10" ht="13.50" thickBot="1" customHeight="1">
      <c r="A16" s="1" t="s">
        <v>26</v>
      </c>
      <c r="B16" s="1"/>
      <c r="C16" s="10" t="s">
        <v>27</v>
      </c>
      <c r="D16" s="1" t="s">
        <v>28</v>
      </c>
      <c r="E16" s="1"/>
      <c r="F16" s="13">
        <v>7.712</v>
      </c>
      <c r="G16" s="13"/>
      <c r="H16" s="14">
        <v>21.78</v>
      </c>
      <c r="I16" s="14">
        <f ca="1">ROUND(INDIRECT(ADDRESS(ROW()+(0), COLUMN()+(-3), 1))*INDIRECT(ADDRESS(ROW()+(0), COLUMN()+(-1), 1)), 2)</f>
        <v>167.97</v>
      </c>
      <c r="J16" s="14"/>
    </row>
    <row r="17" spans="1:10" ht="13.50" thickBot="1" customHeight="1">
      <c r="A17" s="15"/>
      <c r="B17" s="15"/>
      <c r="C17" s="15"/>
      <c r="D17" s="15"/>
      <c r="E17" s="15"/>
      <c r="F17" s="9" t="s">
        <v>29</v>
      </c>
      <c r="G17" s="9"/>
      <c r="H17" s="9"/>
      <c r="I17" s="17">
        <f ca="1">ROUND(SUM(INDIRECT(ADDRESS(ROW()+(-1), COLUMN()+(0), 1)),INDIRECT(ADDRESS(ROW()+(-2), COLUMN()+(0), 1))), 2)</f>
        <v>319.3</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1)),INDIRECT(ADDRESS(ROW()+(-6), COLUMN()+(1), 1))), 2)</f>
        <v>1033.51</v>
      </c>
      <c r="I19" s="14">
        <f ca="1">ROUND(INDIRECT(ADDRESS(ROW()+(0), COLUMN()+(-3), 1))*INDIRECT(ADDRESS(ROW()+(0), COLUMN()+(-1), 1))/100, 2)</f>
        <v>20.67</v>
      </c>
      <c r="J19" s="14"/>
    </row>
    <row r="20" spans="1:10" ht="13.50" thickBot="1" customHeight="1">
      <c r="A20" s="21" t="s">
        <v>33</v>
      </c>
      <c r="B20" s="21"/>
      <c r="C20" s="22"/>
      <c r="D20" s="23"/>
      <c r="E20" s="23"/>
      <c r="F20" s="24" t="s">
        <v>34</v>
      </c>
      <c r="G20" s="24"/>
      <c r="H20" s="25"/>
      <c r="I20" s="26">
        <f ca="1">ROUND(SUM(INDIRECT(ADDRESS(ROW()+(-1), COLUMN()+(0), 1)),INDIRECT(ADDRESS(ROW()+(-3), COLUMN()+(0), 1)),INDIRECT(ADDRESS(ROW()+(-7), COLUMN()+(0), 1))), 2)</f>
        <v>1054.18</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1.18202e+006</v>
      </c>
      <c r="F24" s="29"/>
      <c r="G24" s="29">
        <v>1.18202e+006</v>
      </c>
      <c r="H24" s="29"/>
      <c r="I24" s="29"/>
      <c r="J24" s="29" t="s">
        <v>40</v>
      </c>
    </row>
    <row r="25" spans="1:10" ht="13.50" thickBot="1" customHeight="1">
      <c r="A25" s="30" t="s">
        <v>41</v>
      </c>
      <c r="B25" s="30"/>
      <c r="C25" s="30"/>
      <c r="D25" s="30"/>
      <c r="E25" s="31"/>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