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<sst xmlns="http://schemas.openxmlformats.org/spreadsheetml/2006/main" count="88" uniqueCount="88">
  <si>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</si>
  <si>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FDL010</t>
  </si>
  <si>
    <t xml:space="preserve">Ud</t>
  </si>
  <si>
    <t xml:space="preserve">Balcón de fachada, de hierro forjado.</t>
  </si>
  <si>
    <r>
      <rPr>
        <sz val="8.25"/>
        <color rgb="FF000000"/>
        <rFont val="Arial"/>
        <family val="2"/>
      </rPr>
      <t xml:space="preserve">Balcón de 150 cm de longitud y 50 cm de anchura, compuesto de los siguientes elementos: BARANDILLA: en forma recta en U de 110 cm de altura, formada por bastidor compuesto de barandal superior e inferior de pletina de perfil macizo de hierro forjado marcado de 40x8 mm y montantes de cuadradillo de perfil macizo de hierro forjado marcado de 16x16 mm con una separación de 100 cm entre sí, entrepaño para relleno de los huecos del bastidor compuesto de barrotes verticales de cuadradillo de perfil macizo de hierro forjado marcado, liso, de 12x12 mm con una separación de 12 cm; BASE: piezas de azulejo, de 200x200 mm, color blanco, acabado mate, gama media, capacidad de absorción de agua E&gt;10%, grupo BIII, según UNE-EN 14411 en su cara inferior, capa intermedia de hormigón ligero, de resistencia a compresión 1,5 MPa y 480 kg/m³ de densidad, premezclado con arcilla expandida de granulometría entre 3 y 9 mm, cemento gris y aditivos, de 4 cm de espesor y piezas de gres esmaltado, de 200x200 mm, gama media, capacidad de absorción de agua E&lt;3%, grupo BIb, según UNE-EN 14411 en su cara superior, colocadas con adhesivo cementoso mejorado, C2 TE, según UNE-EN 12004, con deslizamiento reducido y tiempo abierto ampliado y rejuntadas con mortero de juntas cementoso mejorado, con absorción de agua reducida y resistencia elevada a la abrasión, tipo CG2 W A, según UNE-EN 13888, color blanco, para juntas de 2 a 15 mm. Incluso patillas de anclaje para recibido en obra de fábrica con mortero de cemento, industrial, M-5. Elaboración en taller y ajuste final en obra.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</si>
  <si>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</si>
  <si>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</si>
  <si>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</si>
  <si>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</si>
  <si>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</si>
  <si>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</si>
  <si>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</si>
  <si>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</si>
  <si>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</si>
  <si>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</si>
  <si>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</si>
  <si>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</si>
  <si>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</si>
  <si>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mt26aad010h</t>
  </si>
  <si>
    <t xml:space="preserve">m</t>
  </si>
  <si>
    <t xml:space="preserve">Pletina de perfil macizo de hierro forjado marcado de 40x8 mm, montado en taller con tratamiento anticorrosión según UNE-EN ISO 1461 e imprimación SHOP-PRIMER a base de resina polivinil-butiral con un espesor medio de recubrimiento de 20 micras.</t>
  </si>
  <si>
    <t xml:space="preserve">mt26aad010b</t>
  </si>
  <si>
    <t xml:space="preserve">m</t>
  </si>
  <si>
    <t xml:space="preserve">Cuadradillo de perfil macizo de hierro forjado marcado de 16x16 mm, montado en taller con tratamiento anticorrosión según UNE-EN ISO 1461 e imprimación SHOP-PRIMER a base de resina polivinil-butiral con un espesor medio de recubrimiento de 20 micras.</t>
  </si>
  <si>
    <t xml:space="preserve">mt26aad020a</t>
  </si>
  <si>
    <t xml:space="preserve">m</t>
  </si>
  <si>
    <t xml:space="preserve">Cuadradillo de perfil macizo de hierro forjado marcado, liso, de 12x12 mm, montado en taller con tratamiento anticorrosión según UNE-EN ISO 1461 e imprimación SHOP-PRIMER a base de resina polivinil-butiral con un espesor medio de recubrimiento de 20 micras.</t>
  </si>
  <si>
    <t xml:space="preserve">mt19aba100an</t>
  </si>
  <si>
    <t xml:space="preserve">m²</t>
  </si>
  <si>
    <t xml:space="preserve">Piezas de azulejo, de 200x200 mm, color blanco, acabado mate, gama media, capacidad de absorción de agua E&gt;10%, grupo BIII, según UNE-EN 14411.</t>
  </si>
  <si>
    <t xml:space="preserve">mt10hlw020a</t>
  </si>
  <si>
    <t xml:space="preserve">m³</t>
  </si>
  <si>
    <t xml:space="preserve">Hormigón ligero, de resistencia a compresión 1,5 MPa y 480 kg/m³ de densidad, premezclado con arcilla expandida de granulometría entre 3 y 9 mm, cemento gris y aditivos.</t>
  </si>
  <si>
    <t xml:space="preserve">mt09mcp100f</t>
  </si>
  <si>
    <t xml:space="preserve">kg</t>
  </si>
  <si>
    <t xml:space="preserve">Adhesivo cementoso mejorado, C2 TE, según UNE-EN 12004, con deslizamiento reducido y tiempo abierto ampliado, color blanco, a base de cemento de alta resistencia, áridos seleccionados, aditivos y resinas sintéticas, para la colocación en capa fina de todo tipo de piezas cerámicas en paramentos verticales interiores y pavimentos interiores y exteriores.</t>
  </si>
  <si>
    <t xml:space="preserve">mt19abe100adb</t>
  </si>
  <si>
    <t xml:space="preserve">m²</t>
  </si>
  <si>
    <t xml:space="preserve">Piezas de gres esmaltado, de 200x200 mm, gama media, capacidad de absorción de agua E&lt;3%, grupo BIb, según UNE-EN 14411.</t>
  </si>
  <si>
    <t xml:space="preserve">mt09mcp020lE</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</si>
  <si>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</si>
  <si>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</si>
  <si>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</si>
  <si>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</si>
  <si>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</si>
  <si>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</si>
  <si>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</si>
  <si>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</si>
  <si>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</si>
  <si>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mo018</t>
  </si>
  <si>
    <t xml:space="preserve">h</t>
  </si>
  <si>
    <t xml:space="preserve">Oficial 1ª cerrajero.</t>
  </si>
  <si>
    <t xml:space="preserve">mo059</t>
  </si>
  <si>
    <t xml:space="preserve">h</t>
  </si>
  <si>
    <t xml:space="preserve">Ayudante cerrajero.</t>
  </si>
  <si>
    <t xml:space="preserve">mo020</t>
  </si>
  <si>
    <t xml:space="preserve">h</t>
  </si>
  <si>
    <t xml:space="preserve">Oficial 1ª construcción.</t>
  </si>
  <si>
    <t xml:space="preserve">mo113</t>
  </si>
  <si>
    <t xml:space="preserve">h</t>
  </si>
  <si>
    <t xml:space="preserve">Peón ordinario construcción.</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</si>
  <si>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</si>
  <si>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</si>
  <si>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</si>
  <si>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</si>
  <si>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</si>
  <si>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</si>
  <si>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</si>
  <si>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</si>
  <si>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</si>
  <si>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</si>
  <si>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83,25€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</si>
  <si>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</si>
  <si>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</si>
  <si>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</si>
  <si>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</si>
  <si>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</si>
  <si>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</si>
  <si>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</si>
  <si>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</si>
  <si>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14411:2012</t>
  </si>
  <si>
    <t xml:space="preserve">1/3/4</t>
  </si>
  <si>
    <t xml:space="preserve">Baldosas cerámicas. Definiciones, clasificación, características, evaluación de la conformidad y marcado.</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</si>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</sst>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12" customWidth="1"/>
    <col min="3" max="3" width="8.16" customWidth="1"/>
    <col min="4" max="4" width="67.49" customWidth="1"/>
    <col min="5" max="5" width="2.72" customWidth="1"/>
    <col min="6" max="6" width="13.43" customWidth="1"/>
    <col min="7" max="7" width="12.75" customWidth="1"/>
    <col min="8" max="8" width="1.02"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129.00" thickBot="1" customHeight="1">
      <c r="A5" s="5" t="s">
        <v>4</v>
      </c>
      <c r="B5" s="5"/>
      <c r="C5" s="5"/>
      <c r="D5" s="5"/>
      <c r="E5" s="5"/>
      <c r="F5" s="5"/>
      <c r="G5" s="5"/>
      <c r="H5" s="5"/>
      <c r="I5" s="5"/>
    </row>
    <row r="8" spans="1:9" ht="24.00" thickBot="1" customHeight="1">
      <c r="A8" s="6" t="s">
        <v>5</v>
      </c>
      <c r="B8" s="6"/>
      <c r="C8" s="6" t="s">
        <v>6</v>
      </c>
      <c r="D8" s="6" t="s">
        <v>7</v>
      </c>
      <c r="E8" s="7" t="s">
        <v>8</v>
      </c>
      <c r="F8" s="7"/>
      <c r="G8" s="7" t="s">
        <v>9</v>
      </c>
      <c r="H8" s="7" t="s">
        <v>10</v>
      </c>
      <c r="I8" s="7"/>
    </row>
    <row r="9" spans="1:9" ht="13.50" thickBot="1" customHeight="1">
      <c r="A9" s="8">
        <v>1</v>
      </c>
      <c r="B9" s="8"/>
      <c r="C9" s="8"/>
      <c r="D9" s="9" t="s">
        <v>11</v>
      </c>
      <c r="E9" s="9"/>
      <c r="F9" s="9"/>
      <c r="G9" s="8"/>
      <c r="H9" s="8"/>
      <c r="I9" s="8"/>
    </row>
    <row r="10" spans="1:9" ht="13.50" thickBot="1" customHeight="1">
      <c r="A10" s="1" t="s">
        <v>12</v>
      </c>
      <c r="B10" s="1"/>
      <c r="C10" s="10" t="s">
        <v>13</v>
      </c>
      <c r="D10" s="1" t="s">
        <v>14</v>
      </c>
      <c r="E10" s="11">
        <v>0.018</v>
      </c>
      <c r="F10" s="11"/>
      <c r="G10" s="12">
        <v>1.5</v>
      </c>
      <c r="H10" s="12">
        <f ca="1">ROUND(INDIRECT(ADDRESS(ROW()+(0), COLUMN()+(-3), 1))*INDIRECT(ADDRESS(ROW()+(0), COLUMN()+(-1), 1)), 2)</f>
        <v>0.03</v>
      </c>
      <c r="I10" s="12"/>
    </row>
    <row r="11" spans="1:9" ht="34.50" thickBot="1" customHeight="1">
      <c r="A11" s="1" t="s">
        <v>15</v>
      </c>
      <c r="B11" s="1"/>
      <c r="C11" s="10" t="s">
        <v>16</v>
      </c>
      <c r="D11" s="1" t="s">
        <v>17</v>
      </c>
      <c r="E11" s="11">
        <v>0.045</v>
      </c>
      <c r="F11" s="11"/>
      <c r="G11" s="12">
        <v>53.48</v>
      </c>
      <c r="H11" s="12">
        <f ca="1">ROUND(INDIRECT(ADDRESS(ROW()+(0), COLUMN()+(-3), 1))*INDIRECT(ADDRESS(ROW()+(0), COLUMN()+(-1), 1)), 2)</f>
        <v>2.41</v>
      </c>
      <c r="I11" s="12"/>
    </row>
    <row r="12" spans="1:9" ht="45.00" thickBot="1" customHeight="1">
      <c r="A12" s="1" t="s">
        <v>18</v>
      </c>
      <c r="B12" s="1"/>
      <c r="C12" s="10" t="s">
        <v>19</v>
      </c>
      <c r="D12" s="1" t="s">
        <v>20</v>
      </c>
      <c r="E12" s="11">
        <v>5</v>
      </c>
      <c r="F12" s="11"/>
      <c r="G12" s="12">
        <v>16.57</v>
      </c>
      <c r="H12" s="12">
        <f ca="1">ROUND(INDIRECT(ADDRESS(ROW()+(0), COLUMN()+(-3), 1))*INDIRECT(ADDRESS(ROW()+(0), COLUMN()+(-1), 1)), 2)</f>
        <v>82.85</v>
      </c>
      <c r="I12" s="12"/>
    </row>
    <row r="13" spans="1:9" ht="45.00" thickBot="1" customHeight="1">
      <c r="A13" s="1" t="s">
        <v>21</v>
      </c>
      <c r="B13" s="1"/>
      <c r="C13" s="10" t="s">
        <v>22</v>
      </c>
      <c r="D13" s="1" t="s">
        <v>23</v>
      </c>
      <c r="E13" s="11">
        <v>1.733</v>
      </c>
      <c r="F13" s="11"/>
      <c r="G13" s="12">
        <v>17.71</v>
      </c>
      <c r="H13" s="12">
        <f ca="1">ROUND(INDIRECT(ADDRESS(ROW()+(0), COLUMN()+(-3), 1))*INDIRECT(ADDRESS(ROW()+(0), COLUMN()+(-1), 1)), 2)</f>
        <v>30.69</v>
      </c>
      <c r="I13" s="12"/>
    </row>
    <row r="14" spans="1:9" ht="45.00" thickBot="1" customHeight="1">
      <c r="A14" s="1" t="s">
        <v>24</v>
      </c>
      <c r="B14" s="1"/>
      <c r="C14" s="10" t="s">
        <v>25</v>
      </c>
      <c r="D14" s="1" t="s">
        <v>26</v>
      </c>
      <c r="E14" s="11">
        <v>12.5</v>
      </c>
      <c r="F14" s="11"/>
      <c r="G14" s="12">
        <v>15.96</v>
      </c>
      <c r="H14" s="12">
        <f ca="1">ROUND(INDIRECT(ADDRESS(ROW()+(0), COLUMN()+(-3), 1))*INDIRECT(ADDRESS(ROW()+(0), COLUMN()+(-1), 1)), 2)</f>
        <v>199.5</v>
      </c>
      <c r="I14" s="12"/>
    </row>
    <row r="15" spans="1:9" ht="24.00" thickBot="1" customHeight="1">
      <c r="A15" s="1" t="s">
        <v>27</v>
      </c>
      <c r="B15" s="1"/>
      <c r="C15" s="10" t="s">
        <v>28</v>
      </c>
      <c r="D15" s="1" t="s">
        <v>29</v>
      </c>
      <c r="E15" s="11">
        <v>0.788</v>
      </c>
      <c r="F15" s="11"/>
      <c r="G15" s="12">
        <v>12.67</v>
      </c>
      <c r="H15" s="12">
        <f ca="1">ROUND(INDIRECT(ADDRESS(ROW()+(0), COLUMN()+(-3), 1))*INDIRECT(ADDRESS(ROW()+(0), COLUMN()+(-1), 1)), 2)</f>
        <v>9.98</v>
      </c>
      <c r="I15" s="12"/>
    </row>
    <row r="16" spans="1:9" ht="34.50" thickBot="1" customHeight="1">
      <c r="A16" s="1" t="s">
        <v>30</v>
      </c>
      <c r="B16" s="1"/>
      <c r="C16" s="10" t="s">
        <v>31</v>
      </c>
      <c r="D16" s="1" t="s">
        <v>32</v>
      </c>
      <c r="E16" s="11">
        <v>0.032</v>
      </c>
      <c r="F16" s="11"/>
      <c r="G16" s="12">
        <v>210.9</v>
      </c>
      <c r="H16" s="12">
        <f ca="1">ROUND(INDIRECT(ADDRESS(ROW()+(0), COLUMN()+(-3), 1))*INDIRECT(ADDRESS(ROW()+(0), COLUMN()+(-1), 1)), 2)</f>
        <v>6.75</v>
      </c>
      <c r="I16" s="12"/>
    </row>
    <row r="17" spans="1:9" ht="55.50" thickBot="1" customHeight="1">
      <c r="A17" s="1" t="s">
        <v>33</v>
      </c>
      <c r="B17" s="1"/>
      <c r="C17" s="10" t="s">
        <v>34</v>
      </c>
      <c r="D17" s="1" t="s">
        <v>35</v>
      </c>
      <c r="E17" s="11">
        <v>3</v>
      </c>
      <c r="F17" s="11"/>
      <c r="G17" s="12">
        <v>0.48</v>
      </c>
      <c r="H17" s="12">
        <f ca="1">ROUND(INDIRECT(ADDRESS(ROW()+(0), COLUMN()+(-3), 1))*INDIRECT(ADDRESS(ROW()+(0), COLUMN()+(-1), 1)), 2)</f>
        <v>1.44</v>
      </c>
      <c r="I17" s="12"/>
    </row>
    <row r="18" spans="1:9" ht="24.00" thickBot="1" customHeight="1">
      <c r="A18" s="1" t="s">
        <v>36</v>
      </c>
      <c r="B18" s="1"/>
      <c r="C18" s="10" t="s">
        <v>37</v>
      </c>
      <c r="D18" s="1" t="s">
        <v>38</v>
      </c>
      <c r="E18" s="11">
        <v>0.788</v>
      </c>
      <c r="F18" s="11"/>
      <c r="G18" s="12">
        <v>15.37</v>
      </c>
      <c r="H18" s="12">
        <f ca="1">ROUND(INDIRECT(ADDRESS(ROW()+(0), COLUMN()+(-3), 1))*INDIRECT(ADDRESS(ROW()+(0), COLUMN()+(-1), 1)), 2)</f>
        <v>12.11</v>
      </c>
      <c r="I18" s="12"/>
    </row>
    <row r="19" spans="1:9" ht="76.50" thickBot="1" customHeight="1">
      <c r="A19" s="1" t="s">
        <v>39</v>
      </c>
      <c r="B19" s="1"/>
      <c r="C19" s="10" t="s">
        <v>40</v>
      </c>
      <c r="D19" s="1" t="s">
        <v>41</v>
      </c>
      <c r="E19" s="13">
        <v>0.188</v>
      </c>
      <c r="F19" s="13"/>
      <c r="G19" s="14">
        <v>1.43</v>
      </c>
      <c r="H19" s="14">
        <f ca="1">ROUND(INDIRECT(ADDRESS(ROW()+(0), COLUMN()+(-3), 1))*INDIRECT(ADDRESS(ROW()+(0), COLUMN()+(-1), 1)), 2)</f>
        <v>0.27</v>
      </c>
      <c r="I19" s="14"/>
    </row>
    <row r="20" spans="1:9" ht="13.50" thickBot="1" customHeight="1">
      <c r="A20" s="15"/>
      <c r="B20" s="15"/>
      <c r="C20" s="15"/>
      <c r="D20" s="15"/>
      <c r="E20" s="9" t="s">
        <v>42</v>
      </c>
      <c r="F20" s="9"/>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346.03</v>
      </c>
      <c r="I20" s="17"/>
    </row>
    <row r="21" spans="1:9" ht="13.50" thickBot="1" customHeight="1">
      <c r="A21" s="15">
        <v>2</v>
      </c>
      <c r="B21" s="15"/>
      <c r="C21" s="15"/>
      <c r="D21" s="18" t="s">
        <v>43</v>
      </c>
      <c r="E21" s="18"/>
      <c r="F21" s="18"/>
      <c r="G21" s="15"/>
      <c r="H21" s="15"/>
      <c r="I21" s="15"/>
    </row>
    <row r="22" spans="1:9" ht="13.50" thickBot="1" customHeight="1">
      <c r="A22" s="1" t="s">
        <v>44</v>
      </c>
      <c r="B22" s="1"/>
      <c r="C22" s="10" t="s">
        <v>45</v>
      </c>
      <c r="D22" s="1" t="s">
        <v>46</v>
      </c>
      <c r="E22" s="13">
        <v>0.1</v>
      </c>
      <c r="F22" s="13"/>
      <c r="G22" s="14">
        <v>3.42</v>
      </c>
      <c r="H22" s="14">
        <f ca="1">ROUND(INDIRECT(ADDRESS(ROW()+(0), COLUMN()+(-3), 1))*INDIRECT(ADDRESS(ROW()+(0), COLUMN()+(-1), 1)), 2)</f>
        <v>0.34</v>
      </c>
      <c r="I22" s="14"/>
    </row>
    <row r="23" spans="1:9" ht="13.50" thickBot="1" customHeight="1">
      <c r="A23" s="15"/>
      <c r="B23" s="15"/>
      <c r="C23" s="15"/>
      <c r="D23" s="15"/>
      <c r="E23" s="9" t="s">
        <v>47</v>
      </c>
      <c r="F23" s="9"/>
      <c r="G23" s="9"/>
      <c r="H23" s="17">
        <f ca="1">ROUND(SUM(INDIRECT(ADDRESS(ROW()+(-1), COLUMN()+(0), 1))), 2)</f>
        <v>0.34</v>
      </c>
      <c r="I23" s="17"/>
    </row>
    <row r="24" spans="1:9" ht="13.50" thickBot="1" customHeight="1">
      <c r="A24" s="15">
        <v>3</v>
      </c>
      <c r="B24" s="15"/>
      <c r="C24" s="15"/>
      <c r="D24" s="18" t="s">
        <v>48</v>
      </c>
      <c r="E24" s="18"/>
      <c r="F24" s="18"/>
      <c r="G24" s="15"/>
      <c r="H24" s="15"/>
      <c r="I24" s="15"/>
    </row>
    <row r="25" spans="1:9" ht="13.50" thickBot="1" customHeight="1">
      <c r="A25" s="1" t="s">
        <v>49</v>
      </c>
      <c r="B25" s="1"/>
      <c r="C25" s="10" t="s">
        <v>50</v>
      </c>
      <c r="D25" s="1" t="s">
        <v>51</v>
      </c>
      <c r="E25" s="11">
        <v>0.208</v>
      </c>
      <c r="F25" s="11"/>
      <c r="G25" s="12">
        <v>22.82</v>
      </c>
      <c r="H25" s="12">
        <f ca="1">ROUND(INDIRECT(ADDRESS(ROW()+(0), COLUMN()+(-3), 1))*INDIRECT(ADDRESS(ROW()+(0), COLUMN()+(-1), 1)), 2)</f>
        <v>4.75</v>
      </c>
      <c r="I25" s="12"/>
    </row>
    <row r="26" spans="1:9" ht="13.50" thickBot="1" customHeight="1">
      <c r="A26" s="1" t="s">
        <v>52</v>
      </c>
      <c r="B26" s="1"/>
      <c r="C26" s="10" t="s">
        <v>53</v>
      </c>
      <c r="D26" s="1" t="s">
        <v>54</v>
      </c>
      <c r="E26" s="11">
        <v>0.208</v>
      </c>
      <c r="F26" s="11"/>
      <c r="G26" s="12">
        <v>21.84</v>
      </c>
      <c r="H26" s="12">
        <f ca="1">ROUND(INDIRECT(ADDRESS(ROW()+(0), COLUMN()+(-3), 1))*INDIRECT(ADDRESS(ROW()+(0), COLUMN()+(-1), 1)), 2)</f>
        <v>4.54</v>
      </c>
      <c r="I26" s="12"/>
    </row>
    <row r="27" spans="1:9" ht="13.50" thickBot="1" customHeight="1">
      <c r="A27" s="1" t="s">
        <v>55</v>
      </c>
      <c r="B27" s="1"/>
      <c r="C27" s="10" t="s">
        <v>56</v>
      </c>
      <c r="D27" s="1" t="s">
        <v>57</v>
      </c>
      <c r="E27" s="11">
        <v>0.705</v>
      </c>
      <c r="F27" s="11"/>
      <c r="G27" s="12">
        <v>22.53</v>
      </c>
      <c r="H27" s="12">
        <f ca="1">ROUND(INDIRECT(ADDRESS(ROW()+(0), COLUMN()+(-3), 1))*INDIRECT(ADDRESS(ROW()+(0), COLUMN()+(-1), 1)), 2)</f>
        <v>15.88</v>
      </c>
      <c r="I27" s="12"/>
    </row>
    <row r="28" spans="1:9" ht="13.50" thickBot="1" customHeight="1">
      <c r="A28" s="1" t="s">
        <v>58</v>
      </c>
      <c r="B28" s="1"/>
      <c r="C28" s="10" t="s">
        <v>59</v>
      </c>
      <c r="D28" s="1" t="s">
        <v>60</v>
      </c>
      <c r="E28" s="11">
        <v>0.916</v>
      </c>
      <c r="F28" s="11"/>
      <c r="G28" s="12">
        <v>21.19</v>
      </c>
      <c r="H28" s="12">
        <f ca="1">ROUND(INDIRECT(ADDRESS(ROW()+(0), COLUMN()+(-3), 1))*INDIRECT(ADDRESS(ROW()+(0), COLUMN()+(-1), 1)), 2)</f>
        <v>19.41</v>
      </c>
      <c r="I28" s="12"/>
    </row>
    <row r="29" spans="1:9" ht="13.50" thickBot="1" customHeight="1">
      <c r="A29" s="1" t="s">
        <v>61</v>
      </c>
      <c r="B29" s="1"/>
      <c r="C29" s="10" t="s">
        <v>62</v>
      </c>
      <c r="D29" s="1" t="s">
        <v>63</v>
      </c>
      <c r="E29" s="11">
        <v>0.517</v>
      </c>
      <c r="F29" s="11"/>
      <c r="G29" s="12">
        <v>22.53</v>
      </c>
      <c r="H29" s="12">
        <f ca="1">ROUND(INDIRECT(ADDRESS(ROW()+(0), COLUMN()+(-3), 1))*INDIRECT(ADDRESS(ROW()+(0), COLUMN()+(-1), 1)), 2)</f>
        <v>11.65</v>
      </c>
      <c r="I29" s="12"/>
    </row>
    <row r="30" spans="1:9" ht="13.50" thickBot="1" customHeight="1">
      <c r="A30" s="1" t="s">
        <v>64</v>
      </c>
      <c r="B30" s="1"/>
      <c r="C30" s="10" t="s">
        <v>65</v>
      </c>
      <c r="D30" s="1" t="s">
        <v>66</v>
      </c>
      <c r="E30" s="13">
        <v>0.517</v>
      </c>
      <c r="F30" s="13"/>
      <c r="G30" s="14">
        <v>21.78</v>
      </c>
      <c r="H30" s="14">
        <f ca="1">ROUND(INDIRECT(ADDRESS(ROW()+(0), COLUMN()+(-3), 1))*INDIRECT(ADDRESS(ROW()+(0), COLUMN()+(-1), 1)), 2)</f>
        <v>11.26</v>
      </c>
      <c r="I30" s="14"/>
    </row>
    <row r="31" spans="1:9" ht="13.50" thickBot="1" customHeight="1">
      <c r="A31" s="15"/>
      <c r="B31" s="15"/>
      <c r="C31" s="15"/>
      <c r="D31" s="15"/>
      <c r="E31" s="9" t="s">
        <v>67</v>
      </c>
      <c r="F31" s="9"/>
      <c r="G31" s="9"/>
      <c r="H31" s="17">
        <f ca="1">ROUND(SUM(INDIRECT(ADDRESS(ROW()+(-1), COLUMN()+(0), 1)),INDIRECT(ADDRESS(ROW()+(-2), COLUMN()+(0), 1)),INDIRECT(ADDRESS(ROW()+(-3), COLUMN()+(0), 1)),INDIRECT(ADDRESS(ROW()+(-4), COLUMN()+(0), 1)),INDIRECT(ADDRESS(ROW()+(-5), COLUMN()+(0), 1)),INDIRECT(ADDRESS(ROW()+(-6), COLUMN()+(0), 1))), 2)</f>
        <v>67.49</v>
      </c>
      <c r="I31" s="17"/>
    </row>
    <row r="32" spans="1:9" ht="13.50" thickBot="1" customHeight="1">
      <c r="A32" s="15">
        <v>4</v>
      </c>
      <c r="B32" s="15"/>
      <c r="C32" s="15"/>
      <c r="D32" s="18" t="s">
        <v>68</v>
      </c>
      <c r="E32" s="18"/>
      <c r="F32" s="18"/>
      <c r="G32" s="15"/>
      <c r="H32" s="15"/>
      <c r="I32" s="15"/>
    </row>
    <row r="33" spans="1:9" ht="13.50" thickBot="1" customHeight="1">
      <c r="A33" s="19"/>
      <c r="B33" s="19"/>
      <c r="C33" s="20" t="s">
        <v>69</v>
      </c>
      <c r="D33" s="19" t="s">
        <v>70</v>
      </c>
      <c r="E33" s="13">
        <v>2</v>
      </c>
      <c r="F33" s="13"/>
      <c r="G33" s="14">
        <f ca="1">ROUND(SUM(INDIRECT(ADDRESS(ROW()+(-2), COLUMN()+(1), 1)),INDIRECT(ADDRESS(ROW()+(-10), COLUMN()+(1), 1)),INDIRECT(ADDRESS(ROW()+(-13), COLUMN()+(1), 1))), 2)</f>
        <v>413.86</v>
      </c>
      <c r="H33" s="14">
        <f ca="1">ROUND(INDIRECT(ADDRESS(ROW()+(0), COLUMN()+(-3), 1))*INDIRECT(ADDRESS(ROW()+(0), COLUMN()+(-1), 1))/100, 2)</f>
        <v>8.28</v>
      </c>
      <c r="I33" s="14"/>
    </row>
    <row r="34" spans="1:9" ht="13.50" thickBot="1" customHeight="1">
      <c r="A34" s="21" t="s">
        <v>71</v>
      </c>
      <c r="B34" s="21"/>
      <c r="C34" s="22"/>
      <c r="D34" s="23"/>
      <c r="E34" s="24" t="s">
        <v>72</v>
      </c>
      <c r="F34" s="24"/>
      <c r="G34" s="25"/>
      <c r="H34" s="26">
        <f ca="1">ROUND(SUM(INDIRECT(ADDRESS(ROW()+(-1), COLUMN()+(0), 1)),INDIRECT(ADDRESS(ROW()+(-3), COLUMN()+(0), 1)),INDIRECT(ADDRESS(ROW()+(-11), COLUMN()+(0), 1)),INDIRECT(ADDRESS(ROW()+(-14), COLUMN()+(0), 1))), 2)</f>
        <v>422.14</v>
      </c>
      <c r="I34" s="26"/>
    </row>
    <row r="37" spans="1:9" ht="13.50" thickBot="1" customHeight="1">
      <c r="A37" s="27" t="s">
        <v>73</v>
      </c>
      <c r="B37" s="27"/>
      <c r="C37" s="27"/>
      <c r="D37" s="27"/>
      <c r="E37" s="27"/>
      <c r="F37" s="27" t="s">
        <v>74</v>
      </c>
      <c r="G37" s="27" t="s">
        <v>75</v>
      </c>
      <c r="H37" s="27"/>
      <c r="I37" s="27" t="s">
        <v>76</v>
      </c>
    </row>
    <row r="38" spans="1:9" ht="13.50" thickBot="1" customHeight="1">
      <c r="A38" s="28" t="s">
        <v>77</v>
      </c>
      <c r="B38" s="28"/>
      <c r="C38" s="28"/>
      <c r="D38" s="28"/>
      <c r="E38" s="28"/>
      <c r="F38" s="29">
        <v>1.18202e+006</v>
      </c>
      <c r="G38" s="29">
        <v>1.18202e+006</v>
      </c>
      <c r="H38" s="29"/>
      <c r="I38" s="29" t="s">
        <v>78</v>
      </c>
    </row>
    <row r="39" spans="1:9" ht="13.50" thickBot="1" customHeight="1">
      <c r="A39" s="30" t="s">
        <v>79</v>
      </c>
      <c r="B39" s="30"/>
      <c r="C39" s="30"/>
      <c r="D39" s="30"/>
      <c r="E39" s="30"/>
      <c r="F39" s="31"/>
      <c r="G39" s="31"/>
      <c r="H39" s="31"/>
      <c r="I39" s="31"/>
    </row>
    <row r="40" spans="1:9" ht="13.50" thickBot="1" customHeight="1">
      <c r="A40" s="28" t="s">
        <v>80</v>
      </c>
      <c r="B40" s="28"/>
      <c r="C40" s="28"/>
      <c r="D40" s="28"/>
      <c r="E40" s="28"/>
      <c r="F40" s="29">
        <v>172013</v>
      </c>
      <c r="G40" s="29">
        <v>172014</v>
      </c>
      <c r="H40" s="29"/>
      <c r="I40" s="29" t="s">
        <v>81</v>
      </c>
    </row>
    <row r="41" spans="1:9" ht="13.50" thickBot="1" customHeight="1">
      <c r="A41" s="30" t="s">
        <v>82</v>
      </c>
      <c r="B41" s="30"/>
      <c r="C41" s="30"/>
      <c r="D41" s="30"/>
      <c r="E41" s="30"/>
      <c r="F41" s="31"/>
      <c r="G41" s="31"/>
      <c r="H41" s="31"/>
      <c r="I41" s="31"/>
    </row>
    <row r="42" spans="1:9" ht="13.50" thickBot="1" customHeight="1">
      <c r="A42" s="28" t="s">
        <v>83</v>
      </c>
      <c r="B42" s="28"/>
      <c r="C42" s="28"/>
      <c r="D42" s="28"/>
      <c r="E42" s="28"/>
      <c r="F42" s="29">
        <v>142013</v>
      </c>
      <c r="G42" s="29">
        <v>172013</v>
      </c>
      <c r="H42" s="29"/>
      <c r="I42" s="29">
        <v>3</v>
      </c>
    </row>
    <row r="43" spans="1:9" ht="13.50" thickBot="1" customHeight="1">
      <c r="A43" s="30" t="s">
        <v>84</v>
      </c>
      <c r="B43" s="30"/>
      <c r="C43" s="30"/>
      <c r="D43" s="30"/>
      <c r="E43" s="30"/>
      <c r="F43" s="31"/>
      <c r="G43" s="31"/>
      <c r="H43" s="31"/>
      <c r="I43" s="31"/>
    </row>
    <row r="46" spans="1:1" ht="33.75" thickBot="1" customHeight="1">
      <c r="A46" s="1" t="s">
        <v>85</v>
      </c>
      <c r="B46" s="1"/>
      <c r="C46" s="1"/>
      <c r="D46" s="1"/>
      <c r="E46" s="1"/>
      <c r="F46" s="1"/>
      <c r="G46" s="1"/>
      <c r="H46" s="1"/>
      <c r="I46" s="1"/>
    </row>
    <row r="47" spans="1:1" ht="33.75" thickBot="1" customHeight="1">
      <c r="A47" s="1" t="s">
        <v>86</v>
      </c>
      <c r="B47" s="1"/>
      <c r="C47" s="1"/>
      <c r="D47" s="1"/>
      <c r="E47" s="1"/>
      <c r="F47" s="1"/>
      <c r="G47" s="1"/>
      <c r="H47" s="1"/>
      <c r="I47" s="1"/>
    </row>
    <row r="48" spans="1:1" ht="33.75" thickBot="1" customHeight="1">
      <c r="A48" s="1" t="s">
        <v>87</v>
      </c>
      <c r="B48" s="1"/>
      <c r="C48" s="1"/>
      <c r="D48" s="1"/>
      <c r="E48" s="1"/>
      <c r="F48" s="1"/>
      <c r="G48" s="1"/>
      <c r="H48" s="1"/>
      <c r="I48" s="1"/>
    </row>
  </sheetData>
  <mergeCells count="104">
    <mergeCell ref="A1:I1"/>
    <mergeCell ref="C3:I3"/>
    <mergeCell ref="A5:I5"/>
    <mergeCell ref="A8:B8"/>
    <mergeCell ref="E8:F8"/>
    <mergeCell ref="H8:I8"/>
    <mergeCell ref="A9:B9"/>
    <mergeCell ref="D9:F9"/>
    <mergeCell ref="H9:I9"/>
    <mergeCell ref="A10:B10"/>
    <mergeCell ref="E10:F10"/>
    <mergeCell ref="H10:I10"/>
    <mergeCell ref="A11:B11"/>
    <mergeCell ref="E11:F11"/>
    <mergeCell ref="H11:I11"/>
    <mergeCell ref="A12:B12"/>
    <mergeCell ref="E12:F12"/>
    <mergeCell ref="H12:I12"/>
    <mergeCell ref="A13:B13"/>
    <mergeCell ref="E13:F13"/>
    <mergeCell ref="H13:I13"/>
    <mergeCell ref="A14:B14"/>
    <mergeCell ref="E14:F14"/>
    <mergeCell ref="H14:I14"/>
    <mergeCell ref="A15:B15"/>
    <mergeCell ref="E15:F15"/>
    <mergeCell ref="H15:I15"/>
    <mergeCell ref="A16:B16"/>
    <mergeCell ref="E16:F16"/>
    <mergeCell ref="H16:I16"/>
    <mergeCell ref="A17:B17"/>
    <mergeCell ref="E17:F17"/>
    <mergeCell ref="H17:I17"/>
    <mergeCell ref="A18:B18"/>
    <mergeCell ref="E18:F18"/>
    <mergeCell ref="H18:I18"/>
    <mergeCell ref="A19:B19"/>
    <mergeCell ref="E19:F19"/>
    <mergeCell ref="H19:I19"/>
    <mergeCell ref="A20:B20"/>
    <mergeCell ref="E20:G20"/>
    <mergeCell ref="H20:I20"/>
    <mergeCell ref="A21:B21"/>
    <mergeCell ref="D21:F21"/>
    <mergeCell ref="H21:I21"/>
    <mergeCell ref="A22:B22"/>
    <mergeCell ref="E22:F22"/>
    <mergeCell ref="H22:I22"/>
    <mergeCell ref="A23:B23"/>
    <mergeCell ref="E23:G23"/>
    <mergeCell ref="H23:I23"/>
    <mergeCell ref="A24:B24"/>
    <mergeCell ref="D24:F24"/>
    <mergeCell ref="H24:I24"/>
    <mergeCell ref="A25:B25"/>
    <mergeCell ref="E25:F25"/>
    <mergeCell ref="H25:I25"/>
    <mergeCell ref="A26:B26"/>
    <mergeCell ref="E26:F26"/>
    <mergeCell ref="H26:I26"/>
    <mergeCell ref="A27:B27"/>
    <mergeCell ref="E27:F27"/>
    <mergeCell ref="H27:I27"/>
    <mergeCell ref="A28:B28"/>
    <mergeCell ref="E28:F28"/>
    <mergeCell ref="H28:I28"/>
    <mergeCell ref="A29:B29"/>
    <mergeCell ref="E29:F29"/>
    <mergeCell ref="H29:I29"/>
    <mergeCell ref="A30:B30"/>
    <mergeCell ref="E30:F30"/>
    <mergeCell ref="H30:I30"/>
    <mergeCell ref="A31:B31"/>
    <mergeCell ref="E31:G31"/>
    <mergeCell ref="H31:I31"/>
    <mergeCell ref="A32:B32"/>
    <mergeCell ref="D32:F32"/>
    <mergeCell ref="H32:I32"/>
    <mergeCell ref="A33:B33"/>
    <mergeCell ref="E33:F33"/>
    <mergeCell ref="H33:I33"/>
    <mergeCell ref="A34:D34"/>
    <mergeCell ref="E34:G34"/>
    <mergeCell ref="H34:I34"/>
    <mergeCell ref="A37:E37"/>
    <mergeCell ref="G37:H37"/>
    <mergeCell ref="A38:E38"/>
    <mergeCell ref="F38:F39"/>
    <mergeCell ref="G38:H39"/>
    <mergeCell ref="I38:I39"/>
    <mergeCell ref="A39:E39"/>
    <mergeCell ref="A40:E40"/>
    <mergeCell ref="F40:F41"/>
    <mergeCell ref="G40:H41"/>
    <mergeCell ref="I40:I41"/>
    <mergeCell ref="A41:E41"/>
    <mergeCell ref="A42:E42"/>
    <mergeCell ref="F42:F43"/>
    <mergeCell ref="G42:H43"/>
    <mergeCell ref="I42:I43"/>
    <mergeCell ref="A43:E43"/>
    <mergeCell ref="A46:I46"/>
    <mergeCell ref="A47:I47"/>
    <mergeCell ref="A48:I48"/>
  </mergeCells>
  <pageMargins left="0.147638" right="0.147638" top="0.206693" bottom="0.206693" header="0.0" footer="0.0"/>
  <pageSetup paperSize="9" orientation="portrait"/>
  <rowBreaks count="0" manualBreakCount="0">
    </rowBreaks>
</worksheet>
</file>