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<sst xmlns="http://schemas.openxmlformats.org/spreadsheetml/2006/main" count="43" uniqueCount="43">
  <si>
    <t xml:space="preserve"/>
  </si>
  <si>
    <t xml:space="preserve">FLG021</t>
  </si>
  <si>
    <t xml:space="preserve">m²</t>
  </si>
  <si>
    <t xml:space="preserve">Fachada ligera de panel simple de GRC fotocatalítico con bastidor metálico, tipo Stud Frame.</t>
  </si>
  <si>
    <r>
      <rPr>
        <sz val="8.25"/>
        <color rgb="FF000000"/>
        <rFont val="Arial"/>
        <family val="2"/>
      </rPr>
      <t xml:space="preserve">Fachada ligera de panel simple de GRC fotocatalítico con bastidor metálico, tipo Stud Frame, de 120 mm de espesor total, 3,3 m de anchura máxima y 20 m² de superficie máxima, formado por una lámina de GRC, de 10 mm de espesor, textura lisa, color blanco, enmarcada en un bastidor metálico de perfiles tubulares de acero cincado, de sección rectangular, con una separación entre perfiles de 600 mm, con inclusión o delimitación de huecos; fijación de los paneles al forjado con elementos metálicos de conexión, fijados a su vez mediante soldadura. Incluso imprimación, silicona neutra y cordón de espuma de polietileno expandido de celdas cerradas para el sellado de juntas. El precio incluye las soldaduras.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</si>
  <si>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</si>
  <si>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</si>
  <si>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</si>
  <si>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</si>
  <si>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</si>
  <si>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</si>
  <si>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</si>
  <si>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mt12pgi020ab</t>
  </si>
  <si>
    <t xml:space="preserve">m²</t>
  </si>
  <si>
    <t xml:space="preserve">Panel simple de GRC fotocatalítico con bastidor metálico, tipo Stud Frame, de 120 mm de espesor, 3,3 m de anchura máxima y 20 m² de superficie máxima, formado por una lámina de GRC, de 10 mm de espesor, textura lisa, color blanco, enmarcada en un bastidor metálico de perfiles tubulares de acero cincado, de sección rectangular, con una separación entre perfiles de 600 mm; con una placa metálica incorporada en la cara posterior, para la fijación mediante soldadura del panel a los elementos metálicos de conexión; con el precio incrementado el 5% en concepto de piezas especiales para la resolución de puntos singulares.</t>
  </si>
  <si>
    <t xml:space="preserve">mt12pgg100b</t>
  </si>
  <si>
    <t xml:space="preserve">Ud</t>
  </si>
  <si>
    <t xml:space="preserve">Repercusión, por m² de fachada de panel de GRC, de piezas especiales y elementos metálicos para conexión entre paneles y entre paneles y elementos estructurales, imprimación, silicona neutra y cordón de espuma de polietileno expandido de celdas cerradas para el sellado de juntas.</t>
  </si>
  <si>
    <t xml:space="preserve">Subtotal materiales:</t>
  </si>
  <si>
    <t xml:space="preserve">Equipo y maquinaria</t>
  </si>
  <si>
    <t xml:space="preserve">mq07gte010c</t>
  </si>
  <si>
    <t xml:space="preserve">h</t>
  </si>
  <si>
    <t xml:space="preserve">Grúa autopropulsada de brazo telescópico con una capacidad de elevación de 30 t y 27 m de altura máxima de trabajo.</t>
  </si>
  <si>
    <t xml:space="preserve">mq08sol020</t>
  </si>
  <si>
    <t xml:space="preserve">h</t>
  </si>
  <si>
    <t xml:space="preserve">Equipo y elementos auxiliares para soldadura eléctrica.</t>
  </si>
  <si>
    <t xml:space="preserve">Subtotal equipo y maquinaria:</t>
  </si>
  <si>
    <t xml:space="preserve">Mano de obra</t>
  </si>
  <si>
    <t xml:space="preserve">mo050</t>
  </si>
  <si>
    <t xml:space="preserve">h</t>
  </si>
  <si>
    <t xml:space="preserve">Oficial 1ª montador de paneles prefabricados de hormigón.</t>
  </si>
  <si>
    <t xml:space="preserve">mo097</t>
  </si>
  <si>
    <t xml:space="preserve">h</t>
  </si>
  <si>
    <t xml:space="preserve">Ayudante montador de paneles prefabricados de hormigón.</t>
  </si>
  <si>
    <t xml:space="preserve">mo019</t>
  </si>
  <si>
    <t xml:space="preserve">h</t>
  </si>
  <si>
    <t xml:space="preserve">Oficial 1ª soldador.</t>
  </si>
  <si>
    <t xml:space="preserve">Subtotal mano de obra:</t>
  </si>
  <si>
    <t xml:space="preserve">Costes directos complementarios</t>
  </si>
  <si>
    <t xml:space="preserve">%</t>
  </si>
  <si>
    <t xml:space="preserve">Costes directos complementarios</t>
  </si>
  <si>
    <t xml:space="preserve">Coste de mantenimiento decenal: 10,65€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</si>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</sst>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1.53" customWidth="1"/>
    <col min="4" max="4" width="6.12" customWidth="1"/>
    <col min="5" max="5" width="69.19" customWidth="1"/>
    <col min="6" max="6" width="16.15" customWidth="1"/>
    <col min="7" max="7" width="12.75"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87.00" thickBot="1" customHeight="1">
      <c r="A10" s="1" t="s">
        <v>12</v>
      </c>
      <c r="B10" s="1"/>
      <c r="C10" s="10" t="s">
        <v>13</v>
      </c>
      <c r="D10" s="10"/>
      <c r="E10" s="1" t="s">
        <v>14</v>
      </c>
      <c r="F10" s="11">
        <v>1</v>
      </c>
      <c r="G10" s="12">
        <v>131.25</v>
      </c>
      <c r="H10" s="12">
        <f ca="1">ROUND(INDIRECT(ADDRESS(ROW()+(0), COLUMN()+(-2), 1))*INDIRECT(ADDRESS(ROW()+(0), COLUMN()+(-1), 1)), 2)</f>
        <v>131.25</v>
      </c>
    </row>
    <row r="11" spans="1:8" ht="45.00" thickBot="1" customHeight="1">
      <c r="A11" s="1" t="s">
        <v>15</v>
      </c>
      <c r="B11" s="1"/>
      <c r="C11" s="10" t="s">
        <v>16</v>
      </c>
      <c r="D11" s="10"/>
      <c r="E11" s="1" t="s">
        <v>17</v>
      </c>
      <c r="F11" s="13">
        <v>1</v>
      </c>
      <c r="G11" s="14">
        <v>3</v>
      </c>
      <c r="H11" s="14">
        <f ca="1">ROUND(INDIRECT(ADDRESS(ROW()+(0), COLUMN()+(-2), 1))*INDIRECT(ADDRESS(ROW()+(0), COLUMN()+(-1), 1)), 2)</f>
        <v>3</v>
      </c>
    </row>
    <row r="12" spans="1:8" ht="13.50" thickBot="1" customHeight="1">
      <c r="A12" s="15"/>
      <c r="B12" s="15"/>
      <c r="C12" s="15"/>
      <c r="D12" s="15"/>
      <c r="E12" s="15"/>
      <c r="F12" s="9" t="s">
        <v>18</v>
      </c>
      <c r="G12" s="9"/>
      <c r="H12" s="17">
        <f ca="1">ROUND(SUM(INDIRECT(ADDRESS(ROW()+(-1), COLUMN()+(0), 1)),INDIRECT(ADDRESS(ROW()+(-2), COLUMN()+(0), 1))), 2)</f>
        <v>134.25</v>
      </c>
    </row>
    <row r="13" spans="1:8" ht="13.50" thickBot="1" customHeight="1">
      <c r="A13" s="15">
        <v>2</v>
      </c>
      <c r="B13" s="15"/>
      <c r="C13" s="15"/>
      <c r="D13" s="15"/>
      <c r="E13" s="18" t="s">
        <v>19</v>
      </c>
      <c r="F13" s="18"/>
      <c r="G13" s="15"/>
      <c r="H13" s="15"/>
    </row>
    <row r="14" spans="1:8" ht="24.00" thickBot="1" customHeight="1">
      <c r="A14" s="1" t="s">
        <v>20</v>
      </c>
      <c r="B14" s="1"/>
      <c r="C14" s="10" t="s">
        <v>21</v>
      </c>
      <c r="D14" s="10"/>
      <c r="E14" s="1" t="s">
        <v>22</v>
      </c>
      <c r="F14" s="11">
        <v>0.03</v>
      </c>
      <c r="G14" s="12">
        <v>75.04</v>
      </c>
      <c r="H14" s="12">
        <f ca="1">ROUND(INDIRECT(ADDRESS(ROW()+(0), COLUMN()+(-2), 1))*INDIRECT(ADDRESS(ROW()+(0), COLUMN()+(-1), 1)), 2)</f>
        <v>2.25</v>
      </c>
    </row>
    <row r="15" spans="1:8" ht="13.50" thickBot="1" customHeight="1">
      <c r="A15" s="1" t="s">
        <v>23</v>
      </c>
      <c r="B15" s="1"/>
      <c r="C15" s="10" t="s">
        <v>24</v>
      </c>
      <c r="D15" s="10"/>
      <c r="E15" s="1" t="s">
        <v>25</v>
      </c>
      <c r="F15" s="13">
        <v>0.1</v>
      </c>
      <c r="G15" s="14">
        <v>3.42</v>
      </c>
      <c r="H15" s="14">
        <f ca="1">ROUND(INDIRECT(ADDRESS(ROW()+(0), COLUMN()+(-2), 1))*INDIRECT(ADDRESS(ROW()+(0), COLUMN()+(-1), 1)), 2)</f>
        <v>0.34</v>
      </c>
    </row>
    <row r="16" spans="1:8" ht="13.50" thickBot="1" customHeight="1">
      <c r="A16" s="15"/>
      <c r="B16" s="15"/>
      <c r="C16" s="15"/>
      <c r="D16" s="15"/>
      <c r="E16" s="15"/>
      <c r="F16" s="9" t="s">
        <v>26</v>
      </c>
      <c r="G16" s="9"/>
      <c r="H16" s="17">
        <f ca="1">ROUND(SUM(INDIRECT(ADDRESS(ROW()+(-1), COLUMN()+(0), 1)),INDIRECT(ADDRESS(ROW()+(-2), COLUMN()+(0), 1))), 2)</f>
        <v>2.59</v>
      </c>
    </row>
    <row r="17" spans="1:8" ht="13.50" thickBot="1" customHeight="1">
      <c r="A17" s="15">
        <v>3</v>
      </c>
      <c r="B17" s="15"/>
      <c r="C17" s="15"/>
      <c r="D17" s="15"/>
      <c r="E17" s="18" t="s">
        <v>27</v>
      </c>
      <c r="F17" s="18"/>
      <c r="G17" s="15"/>
      <c r="H17" s="15"/>
    </row>
    <row r="18" spans="1:8" ht="13.50" thickBot="1" customHeight="1">
      <c r="A18" s="1" t="s">
        <v>28</v>
      </c>
      <c r="B18" s="1"/>
      <c r="C18" s="10" t="s">
        <v>29</v>
      </c>
      <c r="D18" s="10"/>
      <c r="E18" s="1" t="s">
        <v>30</v>
      </c>
      <c r="F18" s="11">
        <v>0.224</v>
      </c>
      <c r="G18" s="12">
        <v>23.16</v>
      </c>
      <c r="H18" s="12">
        <f ca="1">ROUND(INDIRECT(ADDRESS(ROW()+(0), COLUMN()+(-2), 1))*INDIRECT(ADDRESS(ROW()+(0), COLUMN()+(-1), 1)), 2)</f>
        <v>5.19</v>
      </c>
    </row>
    <row r="19" spans="1:8" ht="13.50" thickBot="1" customHeight="1">
      <c r="A19" s="1" t="s">
        <v>31</v>
      </c>
      <c r="B19" s="1"/>
      <c r="C19" s="10" t="s">
        <v>32</v>
      </c>
      <c r="D19" s="10"/>
      <c r="E19" s="1" t="s">
        <v>33</v>
      </c>
      <c r="F19" s="11">
        <v>0.224</v>
      </c>
      <c r="G19" s="12">
        <v>21.78</v>
      </c>
      <c r="H19" s="12">
        <f ca="1">ROUND(INDIRECT(ADDRESS(ROW()+(0), COLUMN()+(-2), 1))*INDIRECT(ADDRESS(ROW()+(0), COLUMN()+(-1), 1)), 2)</f>
        <v>4.88</v>
      </c>
    </row>
    <row r="20" spans="1:8" ht="13.50" thickBot="1" customHeight="1">
      <c r="A20" s="1" t="s">
        <v>34</v>
      </c>
      <c r="B20" s="1"/>
      <c r="C20" s="10" t="s">
        <v>35</v>
      </c>
      <c r="D20" s="10"/>
      <c r="E20" s="1" t="s">
        <v>36</v>
      </c>
      <c r="F20" s="13">
        <v>0.1</v>
      </c>
      <c r="G20" s="14">
        <v>22.82</v>
      </c>
      <c r="H20" s="14">
        <f ca="1">ROUND(INDIRECT(ADDRESS(ROW()+(0), COLUMN()+(-2), 1))*INDIRECT(ADDRESS(ROW()+(0), COLUMN()+(-1), 1)), 2)</f>
        <v>2.28</v>
      </c>
    </row>
    <row r="21" spans="1:8" ht="13.50" thickBot="1" customHeight="1">
      <c r="A21" s="15"/>
      <c r="B21" s="15"/>
      <c r="C21" s="15"/>
      <c r="D21" s="15"/>
      <c r="E21" s="15"/>
      <c r="F21" s="9" t="s">
        <v>37</v>
      </c>
      <c r="G21" s="9"/>
      <c r="H21" s="17">
        <f ca="1">ROUND(SUM(INDIRECT(ADDRESS(ROW()+(-1), COLUMN()+(0), 1)),INDIRECT(ADDRESS(ROW()+(-2), COLUMN()+(0), 1)),INDIRECT(ADDRESS(ROW()+(-3), COLUMN()+(0), 1))), 2)</f>
        <v>12.35</v>
      </c>
    </row>
    <row r="22" spans="1:8" ht="13.50" thickBot="1" customHeight="1">
      <c r="A22" s="15">
        <v>4</v>
      </c>
      <c r="B22" s="15"/>
      <c r="C22" s="15"/>
      <c r="D22" s="15"/>
      <c r="E22" s="18" t="s">
        <v>38</v>
      </c>
      <c r="F22" s="18"/>
      <c r="G22" s="15"/>
      <c r="H22" s="15"/>
    </row>
    <row r="23" spans="1:8" ht="13.50" thickBot="1" customHeight="1">
      <c r="A23" s="19"/>
      <c r="B23" s="19"/>
      <c r="C23" s="20" t="s">
        <v>39</v>
      </c>
      <c r="D23" s="20"/>
      <c r="E23" s="19" t="s">
        <v>40</v>
      </c>
      <c r="F23" s="13">
        <v>2</v>
      </c>
      <c r="G23" s="14">
        <f ca="1">ROUND(SUM(INDIRECT(ADDRESS(ROW()+(-2), COLUMN()+(1), 1)),INDIRECT(ADDRESS(ROW()+(-7), COLUMN()+(1), 1)),INDIRECT(ADDRESS(ROW()+(-11), COLUMN()+(1), 1))), 2)</f>
        <v>149.19</v>
      </c>
      <c r="H23" s="14">
        <f ca="1">ROUND(INDIRECT(ADDRESS(ROW()+(0), COLUMN()+(-2), 1))*INDIRECT(ADDRESS(ROW()+(0), COLUMN()+(-1), 1))/100, 2)</f>
        <v>2.98</v>
      </c>
    </row>
    <row r="24" spans="1:8" ht="13.50" thickBot="1" customHeight="1">
      <c r="A24" s="21" t="s">
        <v>41</v>
      </c>
      <c r="B24" s="21"/>
      <c r="C24" s="22"/>
      <c r="D24" s="22"/>
      <c r="E24" s="23"/>
      <c r="F24" s="24" t="s">
        <v>42</v>
      </c>
      <c r="G24" s="25"/>
      <c r="H24" s="26">
        <f ca="1">ROUND(SUM(INDIRECT(ADDRESS(ROW()+(-1), COLUMN()+(0), 1)),INDIRECT(ADDRESS(ROW()+(-3), COLUMN()+(0), 1)),INDIRECT(ADDRESS(ROW()+(-8), COLUMN()+(0), 1)),INDIRECT(ADDRESS(ROW()+(-12), COLUMN()+(0), 1))), 2)</f>
        <v>152.17</v>
      </c>
    </row>
  </sheetData>
  <mergeCells count="45">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A16:B16"/>
    <mergeCell ref="C16:D16"/>
    <mergeCell ref="F16:G16"/>
    <mergeCell ref="A17:B17"/>
    <mergeCell ref="C17:D17"/>
    <mergeCell ref="E17:F17"/>
    <mergeCell ref="A18:B18"/>
    <mergeCell ref="C18:D18"/>
    <mergeCell ref="A19:B19"/>
    <mergeCell ref="C19:D19"/>
    <mergeCell ref="A20:B20"/>
    <mergeCell ref="C20:D20"/>
    <mergeCell ref="A21:B21"/>
    <mergeCell ref="C21:D21"/>
    <mergeCell ref="F21:G21"/>
    <mergeCell ref="A22:B22"/>
    <mergeCell ref="C22:D22"/>
    <mergeCell ref="E22:F22"/>
    <mergeCell ref="A23:B23"/>
    <mergeCell ref="C23:D23"/>
    <mergeCell ref="A24:E24"/>
    <mergeCell ref="F24:G24"/>
  </mergeCells>
  <pageMargins left="0.147638" right="0.147638" top="0.206693" bottom="0.206693" header="0.0" footer="0.0"/>
  <pageSetup paperSize="9" orientation="portrait"/>
  <rowBreaks count="0" manualBreakCount="0">
    </rowBreaks>
</worksheet>
</file>