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<sst xmlns="http://schemas.openxmlformats.org/spreadsheetml/2006/main" count="77" uniqueCount="77">
  <si>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</si>
  <si>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ICE121</t>
  </si>
  <si>
    <t xml:space="preserve">m²</t>
  </si>
  <si>
    <t xml:space="preserve">Sistema de calefacción y refrigeración por suelo radiante, con capa de mortero, "EMMETI IBÉRICA".</t>
  </si>
  <si>
    <r>
      <rPr>
        <sz val="8.25"/>
        <color rgb="FF000000"/>
        <rFont val="Arial"/>
        <family val="2"/>
      </rPr>
      <t xml:space="preserve">Sistema de calefacción por suelo radiante "EMMETI IBÉRICA", formado por: lámina de polietileno, para formación de barrera antihumedad; banda de polietileno con una cara adhesiva, de 150x5 mm, para formación de zócalo perimetral; banda de polietileno expandido, de 150x7 mm, para formación de junta de dilatación; guía autoadhesiva para soporte de banda de polietileno expandido, de 35x20 mm; panel aislante con tetones, de poliestireno expandido (EPS), con lámina de protección de poliestireno (PS), de 1100x635 mm, espesor 10 mm, espesor total 32 mm, densidad 40 kg/m³, conductividad térmica 0,032 W/(mK), resistencia térmica 0,3 m²K/W, modelo Standard Floor H10; tubo multicapa de polietileno resistente a la temperatura/aluminio/polietileno resistente a la temperatura (PE-RT/Al/PE-RT), de 16 mm de diámetro exterior y 2 mm de espesor; y mortero confeccionado en obra, con 300 kg/m³ de cemento, dosificación 1:5, de 50 mm de espesor con aditivo fluidificante.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</si>
  <si>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</si>
  <si>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</si>
  <si>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</si>
  <si>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</si>
  <si>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</si>
  <si>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</si>
  <si>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</si>
  <si>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mt38emm005a</t>
  </si>
  <si>
    <t xml:space="preserve">Ud</t>
  </si>
  <si>
    <t xml:space="preserve">Lámina de polietileno, "EMMETI IBÉRICA", con serigrafiado de rejilla, suministrada en rollos de 2x50 m.</t>
  </si>
  <si>
    <t xml:space="preserve">mt38emm013a</t>
  </si>
  <si>
    <t xml:space="preserve">m</t>
  </si>
  <si>
    <t xml:space="preserve">Banda de polietileno con una cara adhesiva, de 150x5 mm, "EMMETI IBÉRICA", suministrada en rollos de 50 m.</t>
  </si>
  <si>
    <t xml:space="preserve">mt38emm015a</t>
  </si>
  <si>
    <t xml:space="preserve">m</t>
  </si>
  <si>
    <t xml:space="preserve">Banda de polietileno expandido, de 150x7 mm, "EMMETI IBÉRICA", suministrada en rollos de 60 m.</t>
  </si>
  <si>
    <t xml:space="preserve">mt38emm014a</t>
  </si>
  <si>
    <t xml:space="preserve">m</t>
  </si>
  <si>
    <t xml:space="preserve">Guía autoadhesiva para soporte de banda de polietileno expandido, de 35x20 mm, "EMMETI IBÉRICA", suministrada en barras de 2 m de longitud.</t>
  </si>
  <si>
    <t xml:space="preserve">mt17emm010a</t>
  </si>
  <si>
    <t xml:space="preserve">m²</t>
  </si>
  <si>
    <t xml:space="preserve">Panel aislante con tetones, de poliestireno expandido (EPS), con lámina de protección de poliestireno (PS), de 1100x635 mm, espesor 10 mm, espesor total 32 mm, densidad 40 kg/m³, conductividad térmica 0,032 W/(mK), resistencia térmica 0,3 m²K/W, modelo Standard Floor H10 "EMMETI IBÉRICA", válido para tubo de 16 a 17 mm de diámetro, paso de 50 mm.</t>
  </si>
  <si>
    <t xml:space="preserve">mt37emm011a</t>
  </si>
  <si>
    <t xml:space="preserve">m</t>
  </si>
  <si>
    <t xml:space="preserve">Tubo multicapa de polietileno resistente a la temperatura/aluminio/polietileno resistente a la temperatura (PE-RT/Al/PE-RT), de 16 mm de diámetro exterior y 2 mm de espesor, "EMMETI IBÉRICA", suministrado en rollos de 100 m de longitud.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</si>
  <si>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</si>
  <si>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</si>
  <si>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</si>
  <si>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</si>
  <si>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</si>
  <si>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</si>
  <si>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</si>
  <si>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</si>
  <si>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</si>
  <si>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mt38emm020a</t>
  </si>
  <si>
    <t xml:space="preserve">l</t>
  </si>
  <si>
    <t xml:space="preserve">Aditivo fluidificante, "EMMETI IBÉRICA", para mortero confeccionado en obra, suministrado en garrafas de 10 litros.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</si>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</sst>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69.87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0.01</v>
      </c>
      <c r="F10" s="11"/>
      <c r="G10" s="11"/>
      <c r="H10" s="12">
        <v>230.2</v>
      </c>
      <c r="I10" s="12">
        <f ca="1">ROUND(INDIRECT(ADDRESS(ROW()+(0), COLUMN()+(-4), 1))*INDIRECT(ADDRESS(ROW()+(0), COLUMN()+(-1), 1)), 2)</f>
        <v>2.3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0.6</v>
      </c>
      <c r="F11" s="11"/>
      <c r="G11" s="11"/>
      <c r="H11" s="12">
        <v>1.88</v>
      </c>
      <c r="I11" s="12">
        <f ca="1">ROUND(INDIRECT(ADDRESS(ROW()+(0), COLUMN()+(-4), 1))*INDIRECT(ADDRESS(ROW()+(0), COLUMN()+(-1), 1)), 2)</f>
        <v>1.13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1"/>
      <c r="G12" s="11"/>
      <c r="H12" s="12">
        <v>1.03</v>
      </c>
      <c r="I12" s="12">
        <f ca="1">ROUND(INDIRECT(ADDRESS(ROW()+(0), COLUMN()+(-4), 1))*INDIRECT(ADDRESS(ROW()+(0), COLUMN()+(-1), 1)), 2)</f>
        <v>0.05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1"/>
      <c r="G13" s="11"/>
      <c r="H13" s="12">
        <v>10.56</v>
      </c>
      <c r="I13" s="12">
        <f ca="1">ROUND(INDIRECT(ADDRESS(ROW()+(0), COLUMN()+(-4), 1))*INDIRECT(ADDRESS(ROW()+(0), COLUMN()+(-1), 1)), 2)</f>
        <v>0.53</v>
      </c>
    </row>
    <row r="14" spans="1:9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1"/>
      <c r="H14" s="12">
        <v>23.69</v>
      </c>
      <c r="I14" s="12">
        <f ca="1">ROUND(INDIRECT(ADDRESS(ROW()+(0), COLUMN()+(-4), 1))*INDIRECT(ADDRESS(ROW()+(0), COLUMN()+(-1), 1)), 2)</f>
        <v>23.69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1"/>
      <c r="H15" s="12">
        <v>1.52</v>
      </c>
      <c r="I15" s="12">
        <f ca="1">ROUND(INDIRECT(ADDRESS(ROW()+(0), COLUMN()+(-4), 1))*INDIRECT(ADDRESS(ROW()+(0), COLUMN()+(-1), 1)), 2)</f>
        <v>15.2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0.008</v>
      </c>
      <c r="F16" s="11"/>
      <c r="G16" s="11"/>
      <c r="H16" s="12">
        <v>1.5</v>
      </c>
      <c r="I16" s="12">
        <f ca="1">ROUND(INDIRECT(ADDRESS(ROW()+(0), COLUMN()+(-4), 1))*INDIRECT(ADDRESS(ROW()+(0), COLUMN()+(-1), 1)), 2)</f>
        <v>0.01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0.075</v>
      </c>
      <c r="F17" s="11"/>
      <c r="G17" s="11"/>
      <c r="H17" s="12">
        <v>18</v>
      </c>
      <c r="I17" s="12">
        <f ca="1">ROUND(INDIRECT(ADDRESS(ROW()+(0), COLUMN()+(-4), 1))*INDIRECT(ADDRESS(ROW()+(0), COLUMN()+(-1), 1)), 2)</f>
        <v>1.35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15</v>
      </c>
      <c r="F18" s="11"/>
      <c r="G18" s="11"/>
      <c r="H18" s="12">
        <v>0.1</v>
      </c>
      <c r="I18" s="12">
        <f ca="1">ROUND(INDIRECT(ADDRESS(ROW()+(0), COLUMN()+(-4), 1))*INDIRECT(ADDRESS(ROW()+(0), COLUMN()+(-1), 1)), 2)</f>
        <v>1.5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0.1</v>
      </c>
      <c r="F19" s="13"/>
      <c r="G19" s="13"/>
      <c r="H19" s="14">
        <v>5.67</v>
      </c>
      <c r="I19" s="14">
        <f ca="1">ROUND(INDIRECT(ADDRESS(ROW()+(0), COLUMN()+(-4), 1))*INDIRECT(ADDRESS(ROW()+(0), COLUMN()+(-1), 1)), 2)</f>
        <v>0.57</v>
      </c>
    </row>
    <row r="20" spans="1:9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46.33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0.03</v>
      </c>
      <c r="F22" s="13"/>
      <c r="G22" s="13"/>
      <c r="H22" s="14">
        <v>3.45</v>
      </c>
      <c r="I22" s="14">
        <f ca="1">ROUND(INDIRECT(ADDRESS(ROW()+(0), COLUMN()+(-4), 1))*INDIRECT(ADDRESS(ROW()+(0), COLUMN()+(-1), 1)), 2)</f>
        <v>0.1</v>
      </c>
    </row>
    <row r="23" spans="1:9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0.1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0.667</v>
      </c>
      <c r="F25" s="11"/>
      <c r="G25" s="11"/>
      <c r="H25" s="12">
        <v>23.16</v>
      </c>
      <c r="I25" s="12">
        <f ca="1">ROUND(INDIRECT(ADDRESS(ROW()+(0), COLUMN()+(-4), 1))*INDIRECT(ADDRESS(ROW()+(0), COLUMN()+(-1), 1)), 2)</f>
        <v>15.45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0.667</v>
      </c>
      <c r="F26" s="11"/>
      <c r="G26" s="11"/>
      <c r="H26" s="12">
        <v>21.75</v>
      </c>
      <c r="I26" s="12">
        <f ca="1">ROUND(INDIRECT(ADDRESS(ROW()+(0), COLUMN()+(-4), 1))*INDIRECT(ADDRESS(ROW()+(0), COLUMN()+(-1), 1)), 2)</f>
        <v>14.51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</v>
      </c>
      <c r="F27" s="11"/>
      <c r="G27" s="11"/>
      <c r="H27" s="12">
        <v>22.53</v>
      </c>
      <c r="I27" s="12">
        <f ca="1">ROUND(INDIRECT(ADDRESS(ROW()+(0), COLUMN()+(-4), 1))*INDIRECT(ADDRESS(ROW()+(0), COLUMN()+(-1), 1)), 2)</f>
        <v>2.25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</v>
      </c>
      <c r="F28" s="13"/>
      <c r="G28" s="13"/>
      <c r="H28" s="14">
        <v>21.78</v>
      </c>
      <c r="I28" s="14">
        <f ca="1">ROUND(INDIRECT(ADDRESS(ROW()+(0), COLUMN()+(-4), 1))*INDIRECT(ADDRESS(ROW()+(0), COLUMN()+(-1), 1)), 2)</f>
        <v>2.18</v>
      </c>
    </row>
    <row r="29" spans="1:9" ht="13.50" thickBot="1" customHeight="1">
      <c r="A29" s="15"/>
      <c r="B29" s="15"/>
      <c r="C29" s="15"/>
      <c r="D29" s="15"/>
      <c r="E29" s="9" t="s">
        <v>61</v>
      </c>
      <c r="F29" s="9"/>
      <c r="G29" s="9"/>
      <c r="H29" s="9"/>
      <c r="I29" s="17">
        <f ca="1">ROUND(SUM(INDIRECT(ADDRESS(ROW()+(-1), COLUMN()+(0), 1)),INDIRECT(ADDRESS(ROW()+(-2), COLUMN()+(0), 1)),INDIRECT(ADDRESS(ROW()+(-3), COLUMN()+(0), 1)),INDIRECT(ADDRESS(ROW()+(-4), COLUMN()+(0), 1))), 2)</f>
        <v>34.39</v>
      </c>
    </row>
    <row r="30" spans="1:9" ht="13.50" thickBot="1" customHeight="1">
      <c r="A30" s="15">
        <v>4</v>
      </c>
      <c r="B30" s="15"/>
      <c r="C30" s="15"/>
      <c r="D30" s="18" t="s">
        <v>62</v>
      </c>
      <c r="E30" s="18"/>
      <c r="F30" s="18"/>
      <c r="G30" s="18"/>
      <c r="H30" s="15"/>
      <c r="I30" s="15"/>
    </row>
    <row r="31" spans="1:9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3"/>
      <c r="G31" s="13"/>
      <c r="H31" s="14">
        <f ca="1">ROUND(SUM(INDIRECT(ADDRESS(ROW()+(-2), COLUMN()+(1), 1)),INDIRECT(ADDRESS(ROW()+(-8), COLUMN()+(1), 1)),INDIRECT(ADDRESS(ROW()+(-11), COLUMN()+(1), 1))), 2)</f>
        <v>80.82</v>
      </c>
      <c r="I31" s="14">
        <f ca="1">ROUND(INDIRECT(ADDRESS(ROW()+(0), COLUMN()+(-4), 1))*INDIRECT(ADDRESS(ROW()+(0), COLUMN()+(-1), 1))/100, 2)</f>
        <v>1.62</v>
      </c>
    </row>
    <row r="32" spans="1:9" ht="13.50" thickBot="1" customHeight="1">
      <c r="A32" s="21" t="s">
        <v>65</v>
      </c>
      <c r="B32" s="21"/>
      <c r="C32" s="22"/>
      <c r="D32" s="23"/>
      <c r="E32" s="24" t="s">
        <v>66</v>
      </c>
      <c r="F32" s="24"/>
      <c r="G32" s="24"/>
      <c r="H32" s="25"/>
      <c r="I32" s="26">
        <f ca="1">ROUND(SUM(INDIRECT(ADDRESS(ROW()+(-1), COLUMN()+(0), 1)),INDIRECT(ADDRESS(ROW()+(-3), COLUMN()+(0), 1)),INDIRECT(ADDRESS(ROW()+(-9), COLUMN()+(0), 1)),INDIRECT(ADDRESS(ROW()+(-12), COLUMN()+(0), 1))), 2)</f>
        <v>82.44</v>
      </c>
    </row>
    <row r="35" spans="1:9" ht="13.50" thickBot="1" customHeight="1">
      <c r="A35" s="27" t="s">
        <v>67</v>
      </c>
      <c r="B35" s="27"/>
      <c r="C35" s="27"/>
      <c r="D35" s="27"/>
      <c r="E35" s="27"/>
      <c r="F35" s="27" t="s">
        <v>68</v>
      </c>
      <c r="G35" s="27" t="s">
        <v>69</v>
      </c>
      <c r="H35" s="27"/>
      <c r="I35" s="27" t="s">
        <v>70</v>
      </c>
    </row>
    <row r="36" spans="1:9" ht="13.50" thickBot="1" customHeight="1">
      <c r="A36" s="28" t="s">
        <v>71</v>
      </c>
      <c r="B36" s="28"/>
      <c r="C36" s="28"/>
      <c r="D36" s="28"/>
      <c r="E36" s="28"/>
      <c r="F36" s="29">
        <v>172012</v>
      </c>
      <c r="G36" s="29">
        <v>172013</v>
      </c>
      <c r="H36" s="29"/>
      <c r="I36" s="29" t="s">
        <v>72</v>
      </c>
    </row>
    <row r="37" spans="1:9" ht="13.50" thickBot="1" customHeight="1">
      <c r="A37" s="30" t="s">
        <v>73</v>
      </c>
      <c r="B37" s="30"/>
      <c r="C37" s="30"/>
      <c r="D37" s="30"/>
      <c r="E37" s="30"/>
      <c r="F37" s="31"/>
      <c r="G37" s="31"/>
      <c r="H37" s="31"/>
      <c r="I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</row>
  </sheetData>
  <mergeCells count="6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H29"/>
    <mergeCell ref="A30:B30"/>
    <mergeCell ref="D30:G30"/>
    <mergeCell ref="A31:B31"/>
    <mergeCell ref="E31:G31"/>
    <mergeCell ref="A32:D32"/>
    <mergeCell ref="E32:H32"/>
    <mergeCell ref="A35:E35"/>
    <mergeCell ref="G35:H35"/>
    <mergeCell ref="A36:E36"/>
    <mergeCell ref="F36:F37"/>
    <mergeCell ref="G36:H37"/>
    <mergeCell ref="I36:I37"/>
    <mergeCell ref="A37:E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