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<sst xmlns="http://schemas.openxmlformats.org/spreadsheetml/2006/main" count="50" uniqueCount="50">
  <si>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</si>
  <si>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IEI040</t>
  </si>
  <si>
    <t xml:space="preserve">Ud</t>
  </si>
  <si>
    <t xml:space="preserve">Red de distribución interior para local u oficina.</t>
  </si>
  <si>
    <r>
      <rPr>
        <sz val="8.25"/>
        <color rgb="FF000000"/>
        <rFont val="Arial"/>
        <family val="2"/>
      </rPr>
      <t xml:space="preserve">Cuadro general de mando y protección para local de 100 m².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</si>
  <si>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</si>
  <si>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</si>
  <si>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</si>
  <si>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</si>
  <si>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</si>
  <si>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</si>
  <si>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</si>
  <si>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mt35cgm040g</t>
  </si>
  <si>
    <t xml:space="preserve">Ud</t>
  </si>
  <si>
    <t xml:space="preserve">Caja empotrable con puerta opaca, para alojamiento del interruptor de control de potencia (ICP) en compartimento independiente y precintable y de los interruptores de protección de la instalación, 1 fila de 4 módulos (ICP) + 1 fila de 18 módulos. Fabricada en ABS autoextinguible, con grado de protección IP40, doble aislamiento (clase II), color blanco RAL 9010. Según UNE-EN 60670-1.</t>
  </si>
  <si>
    <t xml:space="preserve">mt35cgm021abbal</t>
  </si>
  <si>
    <t xml:space="preserve">Ud</t>
  </si>
  <si>
    <t xml:space="preserve">Interruptor general automático (IGA), de 2 módulos, bipolar (2P), con 6 kA de poder de corte, de 40 A de intensidad nominal, curva C, incluso accesorios de montaje. Según UNE-EN 60898-1.</t>
  </si>
  <si>
    <t xml:space="preserve">mt35cgm029ah</t>
  </si>
  <si>
    <t xml:space="preserve">Ud</t>
  </si>
  <si>
    <t xml:space="preserve">Interruptor diferencial instantáneo, 2P/40A/300mA, de 2 módulos, incluso accesorios de montaje. Según UNE-EN 61008-1.</t>
  </si>
  <si>
    <t xml:space="preserve">mt35cgm029ab</t>
  </si>
  <si>
    <t xml:space="preserve">Ud</t>
  </si>
  <si>
    <t xml:space="preserve">Interruptor diferencial instantáneo, 2P/40A/30mA, de 2 módulos, incluso accesorios de montaje. Según UNE-EN 61008-1.</t>
  </si>
  <si>
    <t xml:space="preserve">mt35cgm021bbbab</t>
  </si>
  <si>
    <t xml:space="preserve">Ud</t>
  </si>
  <si>
    <t xml:space="preserve">Interruptor automático magnetotérmico, de 2 módulos, bipolar (2P), con 6 kA de poder de corte, de 10 A de intensidad nominal, curva C, incluso accesorios de montaje. Según UNE-EN 60898-1.</t>
  </si>
  <si>
    <t xml:space="preserve">mt35cgm021bbbad</t>
  </si>
  <si>
    <t xml:space="preserve">Ud</t>
  </si>
  <si>
    <t xml:space="preserve">Interruptor automático magnetotérmico, de 2 módulos, bipolar (2P), con 6 kA de poder de corte, de 16 A de intensidad nominal, curva C, incluso accesorios de montaje. Según UNE-EN 60898-1.</t>
  </si>
  <si>
    <t xml:space="preserve">mt35cgm021bbbah</t>
  </si>
  <si>
    <t xml:space="preserve">Ud</t>
  </si>
  <si>
    <t xml:space="preserve">Interruptor automático magnetotérmico, de 2 módulos, bipolar (2P), con 6 kA de poder de corte, de 25 A de intensidad nominal, curva C, incluso accesorios de montaje. Según UNE-EN 60898-1.</t>
  </si>
  <si>
    <t xml:space="preserve">mt35www010</t>
  </si>
  <si>
    <t xml:space="preserve">Ud</t>
  </si>
  <si>
    <t xml:space="preserve">Material auxiliar para instalaciones eléctricas.</t>
  </si>
  <si>
    <t xml:space="preserve">Subtotal materiales: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</si>
  <si>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</si>
  <si>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</si>
  <si>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</si>
  <si>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</si>
  <si>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</si>
  <si>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</si>
  <si>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</si>
  <si>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</si>
  <si>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</si>
  <si>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</si>
  <si>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</si>
  <si>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18,18€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</si>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</sst>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6.46" customWidth="1"/>
    <col min="2" max="2" width="6.12" customWidth="1"/>
    <col min="3" max="3" width="4.25" customWidth="1"/>
    <col min="4" max="4" width="7.65" customWidth="1"/>
    <col min="5" max="5" width="70.04" customWidth="1"/>
    <col min="6" max="6" width="14.11" customWidth="1"/>
    <col min="7" max="7" width="9.8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</v>
      </c>
      <c r="G10" s="12">
        <v>24.77</v>
      </c>
      <c r="H10" s="12">
        <f ca="1">ROUND(INDIRECT(ADDRESS(ROW()+(0), COLUMN()+(-2), 1))*INDIRECT(ADDRESS(ROW()+(0), COLUMN()+(-1), 1)), 2)</f>
        <v>24.77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</v>
      </c>
      <c r="G11" s="12">
        <v>42.07</v>
      </c>
      <c r="H11" s="12">
        <f ca="1">ROUND(INDIRECT(ADDRESS(ROW()+(0), COLUMN()+(-2), 1))*INDIRECT(ADDRESS(ROW()+(0), COLUMN()+(-1), 1)), 2)</f>
        <v>42.07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</v>
      </c>
      <c r="G12" s="12">
        <v>91.27</v>
      </c>
      <c r="H12" s="12">
        <f ca="1">ROUND(INDIRECT(ADDRESS(ROW()+(0), COLUMN()+(-2), 1))*INDIRECT(ADDRESS(ROW()+(0), COLUMN()+(-1), 1)), 2)</f>
        <v>91.27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2</v>
      </c>
      <c r="G13" s="12">
        <v>93.73</v>
      </c>
      <c r="H13" s="12">
        <f ca="1">ROUND(INDIRECT(ADDRESS(ROW()+(0), COLUMN()+(-2), 1))*INDIRECT(ADDRESS(ROW()+(0), COLUMN()+(-1), 1)), 2)</f>
        <v>187.46</v>
      </c>
    </row>
    <row r="14" spans="1:8" ht="34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</v>
      </c>
      <c r="G14" s="12">
        <v>12.43</v>
      </c>
      <c r="H14" s="12">
        <f ca="1">ROUND(INDIRECT(ADDRESS(ROW()+(0), COLUMN()+(-2), 1))*INDIRECT(ADDRESS(ROW()+(0), COLUMN()+(-1), 1)), 2)</f>
        <v>24.86</v>
      </c>
    </row>
    <row r="15" spans="1:8" ht="34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2</v>
      </c>
      <c r="G15" s="12">
        <v>12.66</v>
      </c>
      <c r="H15" s="12">
        <f ca="1">ROUND(INDIRECT(ADDRESS(ROW()+(0), COLUMN()+(-2), 1))*INDIRECT(ADDRESS(ROW()+(0), COLUMN()+(-1), 1)), 2)</f>
        <v>25.32</v>
      </c>
    </row>
    <row r="16" spans="1:8" ht="34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1</v>
      </c>
      <c r="G16" s="12">
        <v>14.08</v>
      </c>
      <c r="H16" s="12">
        <f ca="1">ROUND(INDIRECT(ADDRESS(ROW()+(0), COLUMN()+(-2), 1))*INDIRECT(ADDRESS(ROW()+(0), COLUMN()+(-1), 1)), 2)</f>
        <v>14.08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3">
        <v>3</v>
      </c>
      <c r="G17" s="14">
        <v>1.48</v>
      </c>
      <c r="H17" s="14">
        <f ca="1">ROUND(INDIRECT(ADDRESS(ROW()+(0), COLUMN()+(-2), 1))*INDIRECT(ADDRESS(ROW()+(0), COLUMN()+(-1), 1)), 2)</f>
        <v>4.44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414.27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1">
        <v>2.339</v>
      </c>
      <c r="G20" s="12">
        <v>23.16</v>
      </c>
      <c r="H20" s="12">
        <f ca="1">ROUND(INDIRECT(ADDRESS(ROW()+(0), COLUMN()+(-2), 1))*INDIRECT(ADDRESS(ROW()+(0), COLUMN()+(-1), 1)), 2)</f>
        <v>54.17</v>
      </c>
    </row>
    <row r="21" spans="1:8" ht="13.50" thickBot="1" customHeight="1">
      <c r="A21" s="1" t="s">
        <v>41</v>
      </c>
      <c r="B21" s="1"/>
      <c r="C21" s="1"/>
      <c r="D21" s="10" t="s">
        <v>42</v>
      </c>
      <c r="E21" s="1" t="s">
        <v>43</v>
      </c>
      <c r="F21" s="13">
        <v>1.871</v>
      </c>
      <c r="G21" s="14">
        <v>21.75</v>
      </c>
      <c r="H21" s="14">
        <f ca="1">ROUND(INDIRECT(ADDRESS(ROW()+(0), COLUMN()+(-2), 1))*INDIRECT(ADDRESS(ROW()+(0), COLUMN()+(-1), 1)), 2)</f>
        <v>40.69</v>
      </c>
    </row>
    <row r="22" spans="1:8" ht="13.50" thickBot="1" customHeight="1">
      <c r="A22" s="15"/>
      <c r="B22" s="15"/>
      <c r="C22" s="15"/>
      <c r="D22" s="15"/>
      <c r="E22" s="15"/>
      <c r="F22" s="9" t="s">
        <v>44</v>
      </c>
      <c r="G22" s="9"/>
      <c r="H22" s="17">
        <f ca="1">ROUND(SUM(INDIRECT(ADDRESS(ROW()+(-1), COLUMN()+(0), 1)),INDIRECT(ADDRESS(ROW()+(-2), COLUMN()+(0), 1))), 2)</f>
        <v>94.86</v>
      </c>
    </row>
    <row r="23" spans="1:8" ht="13.50" thickBot="1" customHeight="1">
      <c r="A23" s="15">
        <v>3</v>
      </c>
      <c r="B23" s="15"/>
      <c r="C23" s="15"/>
      <c r="D23" s="15"/>
      <c r="E23" s="18" t="s">
        <v>45</v>
      </c>
      <c r="F23" s="18"/>
      <c r="G23" s="15"/>
      <c r="H23" s="15"/>
    </row>
    <row r="24" spans="1:8" ht="13.50" thickBot="1" customHeight="1">
      <c r="A24" s="19"/>
      <c r="B24" s="19"/>
      <c r="C24" s="19"/>
      <c r="D24" s="20" t="s">
        <v>46</v>
      </c>
      <c r="E24" s="19" t="s">
        <v>47</v>
      </c>
      <c r="F24" s="13">
        <v>2</v>
      </c>
      <c r="G24" s="14">
        <f ca="1">ROUND(SUM(INDIRECT(ADDRESS(ROW()+(-2), COLUMN()+(1), 1)),INDIRECT(ADDRESS(ROW()+(-6), COLUMN()+(1), 1))), 2)</f>
        <v>509.13</v>
      </c>
      <c r="H24" s="14">
        <f ca="1">ROUND(INDIRECT(ADDRESS(ROW()+(0), COLUMN()+(-2), 1))*INDIRECT(ADDRESS(ROW()+(0), COLUMN()+(-1), 1))/100, 2)</f>
        <v>10.18</v>
      </c>
    </row>
    <row r="25" spans="1:8" ht="13.50" thickBot="1" customHeight="1">
      <c r="A25" s="21" t="s">
        <v>48</v>
      </c>
      <c r="B25" s="21"/>
      <c r="C25" s="21"/>
      <c r="D25" s="22"/>
      <c r="E25" s="23"/>
      <c r="F25" s="24" t="s">
        <v>49</v>
      </c>
      <c r="G25" s="25"/>
      <c r="H25" s="26">
        <f ca="1">ROUND(SUM(INDIRECT(ADDRESS(ROW()+(-1), COLUMN()+(0), 1)),INDIRECT(ADDRESS(ROW()+(-3), COLUMN()+(0), 1)),INDIRECT(ADDRESS(ROW()+(-7), COLUMN()+(0), 1))), 2)</f>
        <v>519.31</v>
      </c>
    </row>
  </sheetData>
  <mergeCells count="2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F18:G18"/>
    <mergeCell ref="A19:C19"/>
    <mergeCell ref="E19:F19"/>
    <mergeCell ref="A20:C20"/>
    <mergeCell ref="A21:C21"/>
    <mergeCell ref="A22:C22"/>
    <mergeCell ref="F22:G22"/>
    <mergeCell ref="A23:C23"/>
    <mergeCell ref="E23:F23"/>
    <mergeCell ref="A24:C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