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<sst xmlns="http://schemas.openxmlformats.org/spreadsheetml/2006/main" count="26" uniqueCount="26">
  <si>
    <t xml:space="preserve"/>
  </si>
  <si>
    <t xml:space="preserve">IEX064</t>
  </si>
  <si>
    <t xml:space="preserve">Ud</t>
  </si>
  <si>
    <t xml:space="preserve">Interruptor diferencial modular, "SCHNEIDER ELECTRIC".</t>
  </si>
  <si>
    <r>
      <rPr>
        <sz val="8.25"/>
        <color rgb="FF000000"/>
        <rFont val="Arial"/>
        <family val="2"/>
      </rPr>
      <t xml:space="preserve">Interruptor diferencial instantáneo, tetrapolar (4P), intensidad nominal 25 A, sensibilidad 30 mA, clase B, modelo iID 16750 "SCHNEIDER ELECTRIC".</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</si>
  <si>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</si>
  <si>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</si>
  <si>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</si>
  <si>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</si>
  <si>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</si>
  <si>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</si>
  <si>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</si>
  <si>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mt35ase315Eq</t>
  </si>
  <si>
    <t xml:space="preserve">Ud</t>
  </si>
  <si>
    <t xml:space="preserve">Interruptor diferencial instantáneo, tetrapolar (4P), intensidad nominal 25 A, sensibilidad 30 mA, clase B, modelo iID 16750 "SCHNEIDER ELECTRIC", de 72x96x69 mm, montaje sobre carril DIN, con conexión mediante bornes de caja para cables de cobre, según UNE-EN 61008-1.</t>
  </si>
  <si>
    <t xml:space="preserve">Subtotal materiales:</t>
  </si>
  <si>
    <t xml:space="preserve">Mano de obra</t>
  </si>
  <si>
    <t xml:space="preserve">mo003</t>
  </si>
  <si>
    <t xml:space="preserve">h</t>
  </si>
  <si>
    <t xml:space="preserve">Oficial 1ª electricista.</t>
  </si>
  <si>
    <t xml:space="preserve">Subtotal mano de obra:</t>
  </si>
  <si>
    <t xml:space="preserve">Costes directos complementarios</t>
  </si>
  <si>
    <t xml:space="preserve">%</t>
  </si>
  <si>
    <t xml:space="preserve">Costes directos complementarios</t>
  </si>
  <si>
    <t xml:space="preserve">Coste de mantenimiento decenal: 98,43€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</si>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</sst>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12" customWidth="1"/>
    <col min="3" max="3" width="7.82"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24.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2">
        <v>1</v>
      </c>
      <c r="F10" s="14">
        <v>1921.96</v>
      </c>
      <c r="G10" s="14">
        <f ca="1">ROUND(INDIRECT(ADDRESS(ROW()+(0), COLUMN()+(-2), 1))*INDIRECT(ADDRESS(ROW()+(0), COLUMN()+(-1), 1)), 2)</f>
        <v>1921.96</v>
      </c>
    </row>
    <row r="11" spans="1:7" ht="13.50" thickBot="1" customHeight="1">
      <c r="A11" s="15"/>
      <c r="B11" s="15"/>
      <c r="C11" s="15"/>
      <c r="D11" s="15"/>
      <c r="E11" s="9" t="s">
        <v>15</v>
      </c>
      <c r="F11" s="9"/>
      <c r="G11" s="17">
        <f ca="1">ROUND(SUM(INDIRECT(ADDRESS(ROW()+(-1), COLUMN()+(0), 1))), 2)</f>
        <v>1921.96</v>
      </c>
    </row>
    <row r="12" spans="1:7" ht="13.50" thickBot="1" customHeight="1">
      <c r="A12" s="15">
        <v>2</v>
      </c>
      <c r="B12" s="15"/>
      <c r="C12" s="15"/>
      <c r="D12" s="18" t="s">
        <v>16</v>
      </c>
      <c r="E12" s="18"/>
      <c r="F12" s="15"/>
      <c r="G12" s="15"/>
    </row>
    <row r="13" spans="1:7" ht="13.50" thickBot="1" customHeight="1">
      <c r="A13" s="1" t="s">
        <v>17</v>
      </c>
      <c r="B13" s="1"/>
      <c r="C13" s="10" t="s">
        <v>18</v>
      </c>
      <c r="D13" s="1" t="s">
        <v>19</v>
      </c>
      <c r="E13" s="12">
        <v>0.348</v>
      </c>
      <c r="F13" s="14">
        <v>23.16</v>
      </c>
      <c r="G13" s="14">
        <f ca="1">ROUND(INDIRECT(ADDRESS(ROW()+(0), COLUMN()+(-2), 1))*INDIRECT(ADDRESS(ROW()+(0), COLUMN()+(-1), 1)), 2)</f>
        <v>8.06</v>
      </c>
    </row>
    <row r="14" spans="1:7" ht="13.50" thickBot="1" customHeight="1">
      <c r="A14" s="15"/>
      <c r="B14" s="15"/>
      <c r="C14" s="15"/>
      <c r="D14" s="15"/>
      <c r="E14" s="9" t="s">
        <v>20</v>
      </c>
      <c r="F14" s="9"/>
      <c r="G14" s="17">
        <f ca="1">ROUND(SUM(INDIRECT(ADDRESS(ROW()+(-1), COLUMN()+(0), 1))), 2)</f>
        <v>8.06</v>
      </c>
    </row>
    <row r="15" spans="1:7" ht="13.50" thickBot="1" customHeight="1">
      <c r="A15" s="15">
        <v>3</v>
      </c>
      <c r="B15" s="15"/>
      <c r="C15" s="15"/>
      <c r="D15" s="18" t="s">
        <v>21</v>
      </c>
      <c r="E15" s="18"/>
      <c r="F15" s="15"/>
      <c r="G15" s="15"/>
    </row>
    <row r="16" spans="1:7" ht="13.50" thickBot="1" customHeight="1">
      <c r="A16" s="19"/>
      <c r="B16" s="19"/>
      <c r="C16" s="20" t="s">
        <v>22</v>
      </c>
      <c r="D16" s="19" t="s">
        <v>23</v>
      </c>
      <c r="E16" s="12">
        <v>2</v>
      </c>
      <c r="F16" s="14">
        <f ca="1">ROUND(SUM(INDIRECT(ADDRESS(ROW()+(-2), COLUMN()+(1), 1)),INDIRECT(ADDRESS(ROW()+(-5), COLUMN()+(1), 1))), 2)</f>
        <v>1930.02</v>
      </c>
      <c r="G16" s="14">
        <f ca="1">ROUND(INDIRECT(ADDRESS(ROW()+(0), COLUMN()+(-2), 1))*INDIRECT(ADDRESS(ROW()+(0), COLUMN()+(-1), 1))/100, 2)</f>
        <v>38.6</v>
      </c>
    </row>
    <row r="17" spans="1:7" ht="13.50" thickBot="1" customHeight="1">
      <c r="A17" s="21" t="s">
        <v>24</v>
      </c>
      <c r="B17" s="21"/>
      <c r="C17" s="22"/>
      <c r="D17" s="23"/>
      <c r="E17" s="24" t="s">
        <v>25</v>
      </c>
      <c r="F17" s="25"/>
      <c r="G17" s="26">
        <f ca="1">ROUND(SUM(INDIRECT(ADDRESS(ROW()+(-1), COLUMN()+(0), 1)),INDIRECT(ADDRESS(ROW()+(-3), COLUMN()+(0), 1)),INDIRECT(ADDRESS(ROW()+(-6), COLUMN()+(0), 1))), 2)</f>
        <v>1968.62</v>
      </c>
    </row>
  </sheetData>
  <mergeCells count="19">
    <mergeCell ref="A1:G1"/>
    <mergeCell ref="C3:G3"/>
    <mergeCell ref="A5:G5"/>
    <mergeCell ref="A8:B8"/>
    <mergeCell ref="A9:B9"/>
    <mergeCell ref="D9:E9"/>
    <mergeCell ref="A10:B10"/>
    <mergeCell ref="A11:B11"/>
    <mergeCell ref="E11:F11"/>
    <mergeCell ref="A12:B12"/>
    <mergeCell ref="D12:E12"/>
    <mergeCell ref="A13:B13"/>
    <mergeCell ref="A14:B14"/>
    <mergeCell ref="E14:F14"/>
    <mergeCell ref="A15:B15"/>
    <mergeCell ref="D15:E15"/>
    <mergeCell ref="A16:B16"/>
    <mergeCell ref="A17:D17"/>
    <mergeCell ref="E17:F17"/>
  </mergeCells>
  <pageMargins left="0.147638" right="0.147638" top="0.206693" bottom="0.206693" header="0.0" footer="0.0"/>
  <pageSetup paperSize="9" orientation="portrait"/>
  <rowBreaks count="0" manualBreakCount="0">
    </rowBreaks>
</worksheet>
</file>