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<sst xmlns="http://schemas.openxmlformats.org/spreadsheetml/2006/main" count="49" uniqueCount="49">
  <si>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</si>
  <si>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IFW070</t>
  </si>
  <si>
    <t xml:space="preserve">Ud</t>
  </si>
  <si>
    <t xml:space="preserve">Arqueta.</t>
  </si>
  <si>
    <r>
      <rPr>
        <sz val="8.25"/>
        <color rgb="FF000000"/>
        <rFont val="Arial"/>
        <family val="2"/>
      </rPr>
      <t xml:space="preserve">Formación de arqueta enterrada, de dimensiones interiores 60x60x60 cm, de hormigón en masa "in situ" HM-35/P/20/X0+XA2, sobre solera de hormigón en masa HM-30/B/20/X0+XA2 de 15 cm de espesor, con marco y tapa de fundición clase B-125 según UNE-EN 124, para alojamiento de la válvula; previa excavación con medios mecánicos y posterior relleno del trasdós con material granular. Incluso molde reutilizable de chapa metálica, amortizable en 20 usos. El precio no incluye la válvula.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</si>
  <si>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</si>
  <si>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</si>
  <si>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</si>
  <si>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</si>
  <si>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</si>
  <si>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</si>
  <si>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</si>
  <si>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mt10hmf010rRb</t>
  </si>
  <si>
    <t xml:space="preserve">m³</t>
  </si>
  <si>
    <t xml:space="preserve">Hormigón HM-30/B/20/X0+XA2, fabricado en central, con cemento SR.</t>
  </si>
  <si>
    <t xml:space="preserve">mt08aaa010a</t>
  </si>
  <si>
    <t xml:space="preserve">m³</t>
  </si>
  <si>
    <t xml:space="preserve">Agua.</t>
  </si>
  <si>
    <t xml:space="preserve">mt08epr030c</t>
  </si>
  <si>
    <t xml:space="preserve">Ud</t>
  </si>
  <si>
    <t xml:space="preserve">Molde reutilizable para formación de arquetas de sección cuadrada de 60x60x60 cm, de chapa metálica, incluso accesorios de montaje.</t>
  </si>
  <si>
    <t xml:space="preserve">mt10hmf010rUc</t>
  </si>
  <si>
    <t xml:space="preserve">m³</t>
  </si>
  <si>
    <t xml:space="preserve">Hormigón HM-35/P/20/X0+XA2, fabricado en central, con cemento SR.</t>
  </si>
  <si>
    <t xml:space="preserve">mt11tfa010c</t>
  </si>
  <si>
    <t xml:space="preserve">Ud</t>
  </si>
  <si>
    <t xml:space="preserve">Marco y tapa de fundición, 60x60 cm, para arqueta registrable, clase B-125 según UNE-EN 124.</t>
  </si>
  <si>
    <t xml:space="preserve">mt01arr010a</t>
  </si>
  <si>
    <t xml:space="preserve">t</t>
  </si>
  <si>
    <t xml:space="preserve">Grava de cantera, de 19 a 25 mm de diámetro.</t>
  </si>
  <si>
    <t xml:space="preserve">Subtotal materiales:</t>
  </si>
  <si>
    <t xml:space="preserve">Equipo y maquinaria</t>
  </si>
  <si>
    <t xml:space="preserve">mq01ret020b</t>
  </si>
  <si>
    <t xml:space="preserve">h</t>
  </si>
  <si>
    <t xml:space="preserve">Retrocargadora sobre neumáticos, de 70 kW.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</si>
  <si>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</si>
  <si>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</si>
  <si>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</si>
  <si>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</si>
  <si>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</si>
  <si>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</si>
  <si>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</si>
  <si>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</si>
  <si>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</si>
  <si>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</si>
  <si>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</si>
  <si>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</si>
  <si>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8,40€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</si>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</sst>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8.16" customWidth="1"/>
    <col min="4" max="4" width="68.68" customWidth="1"/>
    <col min="5" max="5" width="16.15" customWidth="1"/>
    <col min="6" max="6" width="12.75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0.122</v>
      </c>
      <c r="F10" s="12">
        <v>115.86</v>
      </c>
      <c r="G10" s="12">
        <f ca="1">ROUND(INDIRECT(ADDRESS(ROW()+(0), COLUMN()+(-2), 1))*INDIRECT(ADDRESS(ROW()+(0), COLUMN()+(-1), 1)), 2)</f>
        <v>14.13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0.009</v>
      </c>
      <c r="F11" s="12">
        <v>1.5</v>
      </c>
      <c r="G11" s="12">
        <f ca="1">ROUND(INDIRECT(ADDRESS(ROW()+(0), COLUMN()+(-2), 1))*INDIRECT(ADDRESS(ROW()+(0), COLUMN()+(-1), 1)), 2)</f>
        <v>0.01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0.05</v>
      </c>
      <c r="F12" s="12">
        <v>368.07</v>
      </c>
      <c r="G12" s="12">
        <f ca="1">ROUND(INDIRECT(ADDRESS(ROW()+(0), COLUMN()+(-2), 1))*INDIRECT(ADDRESS(ROW()+(0), COLUMN()+(-1), 1)), 2)</f>
        <v>18.4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0.207</v>
      </c>
      <c r="F13" s="12">
        <v>115.16</v>
      </c>
      <c r="G13" s="12">
        <f ca="1">ROUND(INDIRECT(ADDRESS(ROW()+(0), COLUMN()+(-2), 1))*INDIRECT(ADDRESS(ROW()+(0), COLUMN()+(-1), 1)), 2)</f>
        <v>23.84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1">
        <v>1</v>
      </c>
      <c r="F14" s="12">
        <v>55.66</v>
      </c>
      <c r="G14" s="12">
        <f ca="1">ROUND(INDIRECT(ADDRESS(ROW()+(0), COLUMN()+(-2), 1))*INDIRECT(ADDRESS(ROW()+(0), COLUMN()+(-1), 1)), 2)</f>
        <v>55.66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3">
        <v>0.581</v>
      </c>
      <c r="F15" s="14">
        <v>11.5</v>
      </c>
      <c r="G15" s="14">
        <f ca="1">ROUND(INDIRECT(ADDRESS(ROW()+(0), COLUMN()+(-2), 1))*INDIRECT(ADDRESS(ROW()+(0), COLUMN()+(-1), 1)), 2)</f>
        <v>6.68</v>
      </c>
    </row>
    <row r="16" spans="1:7" ht="13.50" thickBot="1" customHeight="1">
      <c r="A16" s="15"/>
      <c r="B16" s="15"/>
      <c r="C16" s="15"/>
      <c r="D16" s="15"/>
      <c r="E16" s="9" t="s">
        <v>30</v>
      </c>
      <c r="F16" s="9"/>
      <c r="G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118.72</v>
      </c>
    </row>
    <row r="17" spans="1:7" ht="13.50" thickBot="1" customHeight="1">
      <c r="A17" s="15">
        <v>2</v>
      </c>
      <c r="B17" s="15"/>
      <c r="C17" s="15"/>
      <c r="D17" s="18" t="s">
        <v>31</v>
      </c>
      <c r="E17" s="18"/>
      <c r="F17" s="15"/>
      <c r="G17" s="15"/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0.082</v>
      </c>
      <c r="F18" s="14">
        <v>40.9</v>
      </c>
      <c r="G18" s="14">
        <f ca="1">ROUND(INDIRECT(ADDRESS(ROW()+(0), COLUMN()+(-2), 1))*INDIRECT(ADDRESS(ROW()+(0), COLUMN()+(-1), 1)), 2)</f>
        <v>3.35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1))), 2)</f>
        <v>3.35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" t="s">
        <v>37</v>
      </c>
      <c r="B21" s="1"/>
      <c r="C21" s="10" t="s">
        <v>38</v>
      </c>
      <c r="D21" s="1" t="s">
        <v>39</v>
      </c>
      <c r="E21" s="11">
        <v>1.105</v>
      </c>
      <c r="F21" s="12">
        <v>22.53</v>
      </c>
      <c r="G21" s="12">
        <f ca="1">ROUND(INDIRECT(ADDRESS(ROW()+(0), COLUMN()+(-2), 1))*INDIRECT(ADDRESS(ROW()+(0), COLUMN()+(-1), 1)), 2)</f>
        <v>24.9</v>
      </c>
    </row>
    <row r="22" spans="1:7" ht="13.50" thickBot="1" customHeight="1">
      <c r="A22" s="1" t="s">
        <v>40</v>
      </c>
      <c r="B22" s="1"/>
      <c r="C22" s="10" t="s">
        <v>41</v>
      </c>
      <c r="D22" s="1" t="s">
        <v>42</v>
      </c>
      <c r="E22" s="13">
        <v>0.835</v>
      </c>
      <c r="F22" s="14">
        <v>21.19</v>
      </c>
      <c r="G22" s="14">
        <f ca="1">ROUND(INDIRECT(ADDRESS(ROW()+(0), COLUMN()+(-2), 1))*INDIRECT(ADDRESS(ROW()+(0), COLUMN()+(-1), 1)), 2)</f>
        <v>17.69</v>
      </c>
    </row>
    <row r="23" spans="1:7" ht="13.50" thickBot="1" customHeight="1">
      <c r="A23" s="15"/>
      <c r="B23" s="15"/>
      <c r="C23" s="15"/>
      <c r="D23" s="15"/>
      <c r="E23" s="9" t="s">
        <v>43</v>
      </c>
      <c r="F23" s="9"/>
      <c r="G23" s="17">
        <f ca="1">ROUND(SUM(INDIRECT(ADDRESS(ROW()+(-1), COLUMN()+(0), 1)),INDIRECT(ADDRESS(ROW()+(-2), COLUMN()+(0), 1))), 2)</f>
        <v>42.59</v>
      </c>
    </row>
    <row r="24" spans="1:7" ht="13.50" thickBot="1" customHeight="1">
      <c r="A24" s="15">
        <v>4</v>
      </c>
      <c r="B24" s="15"/>
      <c r="C24" s="15"/>
      <c r="D24" s="18" t="s">
        <v>44</v>
      </c>
      <c r="E24" s="18"/>
      <c r="F24" s="15"/>
      <c r="G24" s="15"/>
    </row>
    <row r="25" spans="1:7" ht="13.50" thickBot="1" customHeight="1">
      <c r="A25" s="19"/>
      <c r="B25" s="19"/>
      <c r="C25" s="20" t="s">
        <v>45</v>
      </c>
      <c r="D25" s="19" t="s">
        <v>46</v>
      </c>
      <c r="E25" s="13">
        <v>2</v>
      </c>
      <c r="F25" s="14">
        <f ca="1">ROUND(SUM(INDIRECT(ADDRESS(ROW()+(-2), COLUMN()+(1), 1)),INDIRECT(ADDRESS(ROW()+(-6), COLUMN()+(1), 1)),INDIRECT(ADDRESS(ROW()+(-9), COLUMN()+(1), 1))), 2)</f>
        <v>164.66</v>
      </c>
      <c r="G25" s="14">
        <f ca="1">ROUND(INDIRECT(ADDRESS(ROW()+(0), COLUMN()+(-2), 1))*INDIRECT(ADDRESS(ROW()+(0), COLUMN()+(-1), 1))/100, 2)</f>
        <v>3.29</v>
      </c>
    </row>
    <row r="26" spans="1:7" ht="13.50" thickBot="1" customHeight="1">
      <c r="A26" s="21" t="s">
        <v>47</v>
      </c>
      <c r="B26" s="21"/>
      <c r="C26" s="22"/>
      <c r="D26" s="23"/>
      <c r="E26" s="24" t="s">
        <v>48</v>
      </c>
      <c r="F26" s="25"/>
      <c r="G26" s="26">
        <f ca="1">ROUND(SUM(INDIRECT(ADDRESS(ROW()+(-1), COLUMN()+(0), 1)),INDIRECT(ADDRESS(ROW()+(-3), COLUMN()+(0), 1)),INDIRECT(ADDRESS(ROW()+(-7), COLUMN()+(0), 1)),INDIRECT(ADDRESS(ROW()+(-10), COLUMN()+(0), 1))), 2)</f>
        <v>167.95</v>
      </c>
    </row>
  </sheetData>
  <mergeCells count="3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E16:F16"/>
    <mergeCell ref="A17:B17"/>
    <mergeCell ref="D17:E17"/>
    <mergeCell ref="A18:B18"/>
    <mergeCell ref="A19:B19"/>
    <mergeCell ref="E19:F19"/>
    <mergeCell ref="A20:B20"/>
    <mergeCell ref="D20:E20"/>
    <mergeCell ref="A21:B21"/>
    <mergeCell ref="A22:B22"/>
    <mergeCell ref="A23:B23"/>
    <mergeCell ref="E23:F23"/>
    <mergeCell ref="A24:B24"/>
    <mergeCell ref="D24:E24"/>
    <mergeCell ref="A25:B25"/>
    <mergeCell ref="A26:D26"/>
    <mergeCell ref="E26:F26"/>
  </mergeCells>
  <pageMargins left="0.147638" right="0.147638" top="0.206693" bottom="0.206693" header="0.0" footer="0.0"/>
  <pageSetup paperSize="9" orientation="portrait"/>
  <rowBreaks count="0" manualBreakCount="0">
    </rowBreaks>
</worksheet>
</file>