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<sst xmlns="http://schemas.openxmlformats.org/spreadsheetml/2006/main" count="39" uniqueCount="39">
  <si>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</si>
  <si>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LCM015</t>
  </si>
  <si>
    <t xml:space="preserve">Ud</t>
  </si>
  <si>
    <t xml:space="preserve">Carpintería exterior de madera.</t>
  </si>
  <si>
    <r>
      <rPr>
        <sz val="8.25"/>
        <color rgb="FF000000"/>
        <rFont val="Arial"/>
        <family val="2"/>
      </rPr>
      <t xml:space="preserve">Carpintería exterior de madera de pino, para ventana abisagrada, formada por una hoja oscilobatiente, de apertura hacia el interior de 600x600 mm, hoja de 68x78 mm de sección y marco de 68x78 mm, moldura clásica, junquillos, tapajuntas de madera maciza de 70x15 mm y vierteaguas en el perfil inferior, con soporte de aluminio anodizado y revestimiento exterior de madera; con capacidad para recibir un acristalamiento con un espesor mínimo de 21 mm y máximo de 32 mm; coeficiente de transmisión térmica del marco de la sección tipo Uh,m = 1,43 W/(m²K), con clasificación a la permeabilidad al aire clase 4, según UNE-EN 12207, clasificación a la estanqueidad al agua clase E1200, según UNE-EN 12208 y clasificación a la resistencia a la carga del viento clase 5, según UNE-EN 12210; acabado mediante sistema de barnizado translúcido, compuesto de una primera mano de impregnación para la protección preventiva de la madera contra hongos y ataques de insectos xilófagos, y posterior aplicación de una capa de terminación de 220 micras, acabado mate satinado, de alta resistencia frente a la acción de los rayos UV y de la intemperie; incluso aplicación de masilla selladora para juntas; herraje perimetral de cierre y seguridad con nivel de seguridad WK1, según UNE-EN 1627, apertura mediante falleba de palanca, manilla en colores estándar y apertura de microventilación; sin premarco y sin persiana. Incluso patillas de anclaje para la fijación de la carpintería. El precio no incluye el recibido en obra de la carpintería ni el sistema de triple barrera.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</si>
  <si>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</si>
  <si>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</si>
  <si>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</si>
  <si>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</si>
  <si>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</si>
  <si>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</si>
  <si>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</si>
  <si>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mt22gen010aaa</t>
  </si>
  <si>
    <t xml:space="preserve">Ud</t>
  </si>
  <si>
    <t xml:space="preserve">Ventana de madera de pino, una hoja oscilobatiente, dimensiones 600x600 mm, acabado mediante sistema de barnizado translúcido, compuesta de hoja de 68x78 mm y marco de 68x78 mm, moldura clásica, junquillos, tapajuntas de madera maciza de 70x15 mm y vierteaguas en el perfil inferior, con soporte de aluminio anodizado y revestimiento exterior de madera, doble junta perimetral de estanqueidad de goma de caucho termoplástica, con capacidad para recibir un acristalamiento con un espesor mínimo de 21 mm y máximo de 32 mm; coeficiente de transmisión térmica del marco de la sección tipo Uh,m = 1,43 W/(m²K), con clasificación a la permeabilidad al aire clase 4, según UNE-EN 12207, clasificación a la estanqueidad al agua clase E1200, según UNE-EN 12208 y clasificación a la resistencia a la carga del viento clase 5, según UNE-EN 12210; herraje perimetral de cierre y seguridad con nivel de seguridad WK1, según UNE-EN 1627, apertura mediante falleba de palanca, manilla en colores estándar y apertura de microventilación, Según UNE-EN 14351-1.</t>
  </si>
  <si>
    <t xml:space="preserve">Subtotal materiales:</t>
  </si>
  <si>
    <t xml:space="preserve">Mano de obra</t>
  </si>
  <si>
    <t xml:space="preserve">mo017</t>
  </si>
  <si>
    <t xml:space="preserve">h</t>
  </si>
  <si>
    <t xml:space="preserve">Oficial 1ª carpintero.</t>
  </si>
  <si>
    <t xml:space="preserve">mo058</t>
  </si>
  <si>
    <t xml:space="preserve">h</t>
  </si>
  <si>
    <t xml:space="preserve">Ayudante carpintero.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</si>
  <si>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</si>
  <si>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</si>
  <si>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</si>
  <si>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</si>
  <si>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105,77€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</si>
  <si>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</si>
  <si>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</si>
  <si>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</si>
  <si>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</si>
  <si>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</si>
  <si>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14351-1:2006+A2:2016</t>
  </si>
  <si>
    <t xml:space="preserve">1/3/4</t>
  </si>
  <si>
    <t xml:space="preserve">Ventanas y puertas. Norma de producto, características de prestación. Parte 1: Ventanas y puertas exteriores peatonales.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</si>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</sst>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6.12" customWidth="1"/>
    <col min="3" max="3" width="7.31" customWidth="1"/>
    <col min="4" max="4" width="70.38" customWidth="1"/>
    <col min="5" max="5" width="2.04" customWidth="1"/>
    <col min="6" max="6" width="10.71" customWidth="1"/>
    <col min="7" max="7" width="2.89" customWidth="1"/>
    <col min="8" max="8" width="10.37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  <c r="J9" s="8"/>
    </row>
    <row r="10" spans="1:10" ht="139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2">
        <v>1</v>
      </c>
      <c r="G10" s="12"/>
      <c r="H10" s="14">
        <v>371.36</v>
      </c>
      <c r="I10" s="14">
        <f ca="1">ROUND(INDIRECT(ADDRESS(ROW()+(0), COLUMN()+(-3), 1))*INDIRECT(ADDRESS(ROW()+(0), COLUMN()+(-1), 1)), 2)</f>
        <v>371.36</v>
      </c>
      <c r="J10" s="14"/>
    </row>
    <row r="11" spans="1:10" ht="13.50" thickBot="1" customHeight="1">
      <c r="A11" s="15"/>
      <c r="B11" s="15"/>
      <c r="C11" s="15"/>
      <c r="D11" s="15"/>
      <c r="E11" s="15"/>
      <c r="F11" s="9" t="s">
        <v>15</v>
      </c>
      <c r="G11" s="9"/>
      <c r="H11" s="9"/>
      <c r="I11" s="17">
        <f ca="1">ROUND(SUM(INDIRECT(ADDRESS(ROW()+(-1), COLUMN()+(0), 1))), 2)</f>
        <v>371.36</v>
      </c>
      <c r="J11" s="17"/>
    </row>
    <row r="12" spans="1:10" ht="13.50" thickBot="1" customHeight="1">
      <c r="A12" s="15">
        <v>2</v>
      </c>
      <c r="B12" s="15"/>
      <c r="C12" s="15"/>
      <c r="D12" s="18" t="s">
        <v>16</v>
      </c>
      <c r="E12" s="18"/>
      <c r="F12" s="18"/>
      <c r="G12" s="18"/>
      <c r="H12" s="15"/>
      <c r="I12" s="15"/>
      <c r="J12" s="15"/>
    </row>
    <row r="13" spans="1:10" ht="13.50" thickBot="1" customHeight="1">
      <c r="A13" s="1" t="s">
        <v>17</v>
      </c>
      <c r="B13" s="1"/>
      <c r="C13" s="10" t="s">
        <v>18</v>
      </c>
      <c r="D13" s="1" t="s">
        <v>19</v>
      </c>
      <c r="E13" s="1"/>
      <c r="F13" s="11">
        <v>0.97</v>
      </c>
      <c r="G13" s="11"/>
      <c r="H13" s="13">
        <v>22.86</v>
      </c>
      <c r="I13" s="13">
        <f ca="1">ROUND(INDIRECT(ADDRESS(ROW()+(0), COLUMN()+(-3), 1))*INDIRECT(ADDRESS(ROW()+(0), COLUMN()+(-1), 1)), 2)</f>
        <v>22.17</v>
      </c>
      <c r="J13" s="13"/>
    </row>
    <row r="14" spans="1:10" ht="13.50" thickBot="1" customHeight="1">
      <c r="A14" s="1" t="s">
        <v>20</v>
      </c>
      <c r="B14" s="1"/>
      <c r="C14" s="10" t="s">
        <v>21</v>
      </c>
      <c r="D14" s="1" t="s">
        <v>22</v>
      </c>
      <c r="E14" s="1"/>
      <c r="F14" s="12">
        <v>0.97</v>
      </c>
      <c r="G14" s="12"/>
      <c r="H14" s="14">
        <v>21.9</v>
      </c>
      <c r="I14" s="14">
        <f ca="1">ROUND(INDIRECT(ADDRESS(ROW()+(0), COLUMN()+(-3), 1))*INDIRECT(ADDRESS(ROW()+(0), COLUMN()+(-1), 1)), 2)</f>
        <v>21.24</v>
      </c>
      <c r="J14" s="14"/>
    </row>
    <row r="15" spans="1:10" ht="13.50" thickBot="1" customHeight="1">
      <c r="A15" s="15"/>
      <c r="B15" s="15"/>
      <c r="C15" s="15"/>
      <c r="D15" s="15"/>
      <c r="E15" s="15"/>
      <c r="F15" s="9" t="s">
        <v>23</v>
      </c>
      <c r="G15" s="9"/>
      <c r="H15" s="9"/>
      <c r="I15" s="17">
        <f ca="1">ROUND(SUM(INDIRECT(ADDRESS(ROW()+(-1), COLUMN()+(0), 1)),INDIRECT(ADDRESS(ROW()+(-2), COLUMN()+(0), 1))), 2)</f>
        <v>43.41</v>
      </c>
      <c r="J15" s="17"/>
    </row>
    <row r="16" spans="1:10" ht="13.50" thickBot="1" customHeight="1">
      <c r="A16" s="15">
        <v>3</v>
      </c>
      <c r="B16" s="15"/>
      <c r="C16" s="15"/>
      <c r="D16" s="18" t="s">
        <v>24</v>
      </c>
      <c r="E16" s="18"/>
      <c r="F16" s="18"/>
      <c r="G16" s="18"/>
      <c r="H16" s="15"/>
      <c r="I16" s="15"/>
      <c r="J16" s="15"/>
    </row>
    <row r="17" spans="1:10" ht="13.50" thickBot="1" customHeight="1">
      <c r="A17" s="19"/>
      <c r="B17" s="19"/>
      <c r="C17" s="20" t="s">
        <v>25</v>
      </c>
      <c r="D17" s="19" t="s">
        <v>26</v>
      </c>
      <c r="E17" s="19"/>
      <c r="F17" s="12">
        <v>2</v>
      </c>
      <c r="G17" s="12"/>
      <c r="H17" s="14">
        <f ca="1">ROUND(SUM(INDIRECT(ADDRESS(ROW()+(-2), COLUMN()+(1), 1)),INDIRECT(ADDRESS(ROW()+(-6), COLUMN()+(1), 1))), 2)</f>
        <v>414.77</v>
      </c>
      <c r="I17" s="14">
        <f ca="1">ROUND(INDIRECT(ADDRESS(ROW()+(0), COLUMN()+(-3), 1))*INDIRECT(ADDRESS(ROW()+(0), COLUMN()+(-1), 1))/100, 2)</f>
        <v>8.3</v>
      </c>
      <c r="J17" s="14"/>
    </row>
    <row r="18" spans="1:10" ht="13.50" thickBot="1" customHeight="1">
      <c r="A18" s="21" t="s">
        <v>27</v>
      </c>
      <c r="B18" s="21"/>
      <c r="C18" s="22"/>
      <c r="D18" s="23"/>
      <c r="E18" s="23"/>
      <c r="F18" s="24" t="s">
        <v>28</v>
      </c>
      <c r="G18" s="24"/>
      <c r="H18" s="25"/>
      <c r="I18" s="26">
        <f ca="1">ROUND(SUM(INDIRECT(ADDRESS(ROW()+(-1), COLUMN()+(0), 1)),INDIRECT(ADDRESS(ROW()+(-3), COLUMN()+(0), 1)),INDIRECT(ADDRESS(ROW()+(-7), COLUMN()+(0), 1))), 2)</f>
        <v>423.07</v>
      </c>
      <c r="J18" s="26"/>
    </row>
    <row r="21" spans="1:10" ht="13.50" thickBot="1" customHeight="1">
      <c r="A21" s="27" t="s">
        <v>29</v>
      </c>
      <c r="B21" s="27"/>
      <c r="C21" s="27"/>
      <c r="D21" s="27"/>
      <c r="E21" s="27" t="s">
        <v>30</v>
      </c>
      <c r="F21" s="27"/>
      <c r="G21" s="27" t="s">
        <v>31</v>
      </c>
      <c r="H21" s="27"/>
      <c r="I21" s="27"/>
      <c r="J21" s="27" t="s">
        <v>32</v>
      </c>
    </row>
    <row r="22" spans="1:10" ht="13.50" thickBot="1" customHeight="1">
      <c r="A22" s="28" t="s">
        <v>33</v>
      </c>
      <c r="B22" s="28"/>
      <c r="C22" s="28"/>
      <c r="D22" s="28"/>
      <c r="E22" s="29">
        <v>1.11202e+006</v>
      </c>
      <c r="F22" s="29"/>
      <c r="G22" s="29">
        <v>1.11202e+006</v>
      </c>
      <c r="H22" s="29"/>
      <c r="I22" s="29"/>
      <c r="J22" s="29" t="s">
        <v>34</v>
      </c>
    </row>
    <row r="23" spans="1:10" ht="24.00" thickBot="1" customHeight="1">
      <c r="A23" s="30" t="s">
        <v>35</v>
      </c>
      <c r="B23" s="30"/>
      <c r="C23" s="30"/>
      <c r="D23" s="30"/>
      <c r="E23" s="31"/>
      <c r="F23" s="31"/>
      <c r="G23" s="31"/>
      <c r="H23" s="31"/>
      <c r="I23" s="31"/>
      <c r="J23" s="31"/>
    </row>
    <row r="26" spans="1:1" ht="33.75" thickBot="1" customHeight="1">
      <c r="A26" s="1" t="s">
        <v>36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37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38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G9"/>
    <mergeCell ref="I9:J9"/>
    <mergeCell ref="A10:B10"/>
    <mergeCell ref="D10:E10"/>
    <mergeCell ref="F10:G10"/>
    <mergeCell ref="I10:J10"/>
    <mergeCell ref="A11:B11"/>
    <mergeCell ref="D11:E11"/>
    <mergeCell ref="F11:H11"/>
    <mergeCell ref="I11:J11"/>
    <mergeCell ref="A12:B12"/>
    <mergeCell ref="D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H15"/>
    <mergeCell ref="I15:J15"/>
    <mergeCell ref="A16:B16"/>
    <mergeCell ref="D16:G16"/>
    <mergeCell ref="I16:J16"/>
    <mergeCell ref="A17:B17"/>
    <mergeCell ref="D17:E17"/>
    <mergeCell ref="F17:G17"/>
    <mergeCell ref="I17:J17"/>
    <mergeCell ref="A18:E18"/>
    <mergeCell ref="F18:H18"/>
    <mergeCell ref="I18:J18"/>
    <mergeCell ref="A21:D21"/>
    <mergeCell ref="E21:F21"/>
    <mergeCell ref="G21:I21"/>
    <mergeCell ref="A22:D22"/>
    <mergeCell ref="E22:F23"/>
    <mergeCell ref="G22:I23"/>
    <mergeCell ref="J22:J23"/>
    <mergeCell ref="A23:D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