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<sst xmlns="http://schemas.openxmlformats.org/spreadsheetml/2006/main" count="44" uniqueCount="44">
  <si>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</si>
  <si>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LGS031</t>
  </si>
  <si>
    <t xml:space="preserve">Ud</t>
  </si>
  <si>
    <t xml:space="preserve">Puerta seccional para garaje, de paneles sándwich aislantes de aluminio.</t>
  </si>
  <si>
    <r>
      <rPr>
        <sz val="8.25"/>
        <color rgb="FF000000"/>
        <rFont val="Arial"/>
        <family val="2"/>
      </rPr>
      <t xml:space="preserve">Puerta seccional para garaje, formada por lamas de textura acanalada, de panel sándwich de aluminio con núcleo aislante de espuma de poliuretano, 400x250 cm, con acabado plastificado con PVC (imitación madera), con apertura automática. Incluso material de conexionado eléctrico y equipo de motorización.</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</si>
  <si>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</si>
  <si>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</si>
  <si>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</si>
  <si>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</si>
  <si>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</si>
  <si>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</si>
  <si>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</si>
  <si>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mt26pgs010cl</t>
  </si>
  <si>
    <t xml:space="preserve">Ud</t>
  </si>
  <si>
    <t xml:space="preserve">Puerta seccional para garaje, formada por lamas de textura acanalada, de panel sándwich de aluminio con núcleo aislante de espuma de poliuretano, 400x250 cm, con acabado plastificado con PVC (imitación madera), cajón recogedor forrado, torno, muelles de torsión, poleas, guías, accesorios y cerradura central con llave de seguridad. Según UNE-EN 13241-1.</t>
  </si>
  <si>
    <t xml:space="preserve">mt26egm010dh</t>
  </si>
  <si>
    <t xml:space="preserve">Ud</t>
  </si>
  <si>
    <t xml:space="preserve">Equipo de motorización para apertura y cierre automático, para puerta de garaje seccional de más de 60 kg de peso.</t>
  </si>
  <si>
    <t xml:space="preserve">mt26egm012</t>
  </si>
  <si>
    <t xml:space="preserve">Ud</t>
  </si>
  <si>
    <t xml:space="preserve">Accesorios (cerradura, pulsador, emisor, receptor y fotocélula) para automatización de puerta de garaje.</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</si>
  <si>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</si>
  <si>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</si>
  <si>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</si>
  <si>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</si>
  <si>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</si>
  <si>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</si>
  <si>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</si>
  <si>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</si>
  <si>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mo018</t>
  </si>
  <si>
    <t xml:space="preserve">h</t>
  </si>
  <si>
    <t xml:space="preserve">Oficial 1ª cerrajero.</t>
  </si>
  <si>
    <t xml:space="preserve">mo059</t>
  </si>
  <si>
    <t xml:space="preserve">h</t>
  </si>
  <si>
    <t xml:space="preserve">Ayudante cerrajero.</t>
  </si>
  <si>
    <t xml:space="preserve">mo003</t>
  </si>
  <si>
    <t xml:space="preserve">h</t>
  </si>
  <si>
    <t xml:space="preserve">Oficial 1ª electricista.</t>
  </si>
  <si>
    <t xml:space="preserve">Subtotal mano de obra:</t>
  </si>
  <si>
    <t xml:space="preserve">Costes directos complementarios</t>
  </si>
  <si>
    <t xml:space="preserve">%</t>
  </si>
  <si>
    <t xml:space="preserve">Costes directos complementarios</t>
  </si>
  <si>
    <t xml:space="preserve">Coste de mantenimiento decenal: 718,96€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</si>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</sst>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7.14" customWidth="1"/>
    <col min="4" max="4" width="70.72" customWidth="1"/>
    <col min="5" max="5" width="13.2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1">
        <v>1</v>
      </c>
      <c r="F10" s="12">
        <v>2280.65</v>
      </c>
      <c r="G10" s="12">
        <f ca="1">ROUND(INDIRECT(ADDRESS(ROW()+(0), COLUMN()+(-2), 1))*INDIRECT(ADDRESS(ROW()+(0), COLUMN()+(-1), 1)), 2)</f>
        <v>2280.65</v>
      </c>
    </row>
    <row r="11" spans="1:7" ht="24.00" thickBot="1" customHeight="1">
      <c r="A11" s="1" t="s">
        <v>15</v>
      </c>
      <c r="B11" s="1"/>
      <c r="C11" s="10" t="s">
        <v>16</v>
      </c>
      <c r="D11" s="1" t="s">
        <v>17</v>
      </c>
      <c r="E11" s="11">
        <v>1</v>
      </c>
      <c r="F11" s="12">
        <v>660</v>
      </c>
      <c r="G11" s="12">
        <f ca="1">ROUND(INDIRECT(ADDRESS(ROW()+(0), COLUMN()+(-2), 1))*INDIRECT(ADDRESS(ROW()+(0), COLUMN()+(-1), 1)), 2)</f>
        <v>660</v>
      </c>
    </row>
    <row r="12" spans="1:7" ht="24.00" thickBot="1" customHeight="1">
      <c r="A12" s="1" t="s">
        <v>18</v>
      </c>
      <c r="B12" s="1"/>
      <c r="C12" s="10" t="s">
        <v>19</v>
      </c>
      <c r="D12" s="1" t="s">
        <v>20</v>
      </c>
      <c r="E12" s="13">
        <v>1</v>
      </c>
      <c r="F12" s="14">
        <v>305</v>
      </c>
      <c r="G12" s="14">
        <f ca="1">ROUND(INDIRECT(ADDRESS(ROW()+(0), COLUMN()+(-2), 1))*INDIRECT(ADDRESS(ROW()+(0), COLUMN()+(-1), 1)), 2)</f>
        <v>305</v>
      </c>
    </row>
    <row r="13" spans="1:7" ht="13.50" thickBot="1" customHeight="1">
      <c r="A13" s="15"/>
      <c r="B13" s="15"/>
      <c r="C13" s="15"/>
      <c r="D13" s="15"/>
      <c r="E13" s="9" t="s">
        <v>21</v>
      </c>
      <c r="F13" s="9"/>
      <c r="G13" s="17">
        <f ca="1">ROUND(SUM(INDIRECT(ADDRESS(ROW()+(-1), COLUMN()+(0), 1)),INDIRECT(ADDRESS(ROW()+(-2), COLUMN()+(0), 1)),INDIRECT(ADDRESS(ROW()+(-3), COLUMN()+(0), 1))), 2)</f>
        <v>3245.65</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1.105</v>
      </c>
      <c r="F15" s="12">
        <v>22.53</v>
      </c>
      <c r="G15" s="12">
        <f ca="1">ROUND(INDIRECT(ADDRESS(ROW()+(0), COLUMN()+(-2), 1))*INDIRECT(ADDRESS(ROW()+(0), COLUMN()+(-1), 1)), 2)</f>
        <v>24.9</v>
      </c>
    </row>
    <row r="16" spans="1:7" ht="13.50" thickBot="1" customHeight="1">
      <c r="A16" s="1" t="s">
        <v>26</v>
      </c>
      <c r="B16" s="1"/>
      <c r="C16" s="10" t="s">
        <v>27</v>
      </c>
      <c r="D16" s="1" t="s">
        <v>28</v>
      </c>
      <c r="E16" s="11">
        <v>1.105</v>
      </c>
      <c r="F16" s="12">
        <v>21.19</v>
      </c>
      <c r="G16" s="12">
        <f ca="1">ROUND(INDIRECT(ADDRESS(ROW()+(0), COLUMN()+(-2), 1))*INDIRECT(ADDRESS(ROW()+(0), COLUMN()+(-1), 1)), 2)</f>
        <v>23.41</v>
      </c>
    </row>
    <row r="17" spans="1:7" ht="13.50" thickBot="1" customHeight="1">
      <c r="A17" s="1" t="s">
        <v>29</v>
      </c>
      <c r="B17" s="1"/>
      <c r="C17" s="10" t="s">
        <v>30</v>
      </c>
      <c r="D17" s="1" t="s">
        <v>31</v>
      </c>
      <c r="E17" s="11">
        <v>2.577</v>
      </c>
      <c r="F17" s="12">
        <v>22.82</v>
      </c>
      <c r="G17" s="12">
        <f ca="1">ROUND(INDIRECT(ADDRESS(ROW()+(0), COLUMN()+(-2), 1))*INDIRECT(ADDRESS(ROW()+(0), COLUMN()+(-1), 1)), 2)</f>
        <v>58.81</v>
      </c>
    </row>
    <row r="18" spans="1:7" ht="13.50" thickBot="1" customHeight="1">
      <c r="A18" s="1" t="s">
        <v>32</v>
      </c>
      <c r="B18" s="1"/>
      <c r="C18" s="10" t="s">
        <v>33</v>
      </c>
      <c r="D18" s="1" t="s">
        <v>34</v>
      </c>
      <c r="E18" s="11">
        <v>2.577</v>
      </c>
      <c r="F18" s="12">
        <v>21.84</v>
      </c>
      <c r="G18" s="12">
        <f ca="1">ROUND(INDIRECT(ADDRESS(ROW()+(0), COLUMN()+(-2), 1))*INDIRECT(ADDRESS(ROW()+(0), COLUMN()+(-1), 1)), 2)</f>
        <v>56.28</v>
      </c>
    </row>
    <row r="19" spans="1:7" ht="13.50" thickBot="1" customHeight="1">
      <c r="A19" s="1" t="s">
        <v>35</v>
      </c>
      <c r="B19" s="1"/>
      <c r="C19" s="10" t="s">
        <v>36</v>
      </c>
      <c r="D19" s="1" t="s">
        <v>37</v>
      </c>
      <c r="E19" s="13">
        <v>4.976</v>
      </c>
      <c r="F19" s="14">
        <v>23.16</v>
      </c>
      <c r="G19" s="14">
        <f ca="1">ROUND(INDIRECT(ADDRESS(ROW()+(0), COLUMN()+(-2), 1))*INDIRECT(ADDRESS(ROW()+(0), COLUMN()+(-1), 1)), 2)</f>
        <v>115.24</v>
      </c>
    </row>
    <row r="20" spans="1:7" ht="13.50" thickBot="1" customHeight="1">
      <c r="A20" s="15"/>
      <c r="B20" s="15"/>
      <c r="C20" s="15"/>
      <c r="D20" s="15"/>
      <c r="E20" s="9" t="s">
        <v>38</v>
      </c>
      <c r="F20" s="9"/>
      <c r="G20" s="17">
        <f ca="1">ROUND(SUM(INDIRECT(ADDRESS(ROW()+(-1), COLUMN()+(0), 1)),INDIRECT(ADDRESS(ROW()+(-2), COLUMN()+(0), 1)),INDIRECT(ADDRESS(ROW()+(-3), COLUMN()+(0), 1)),INDIRECT(ADDRESS(ROW()+(-4), COLUMN()+(0), 1)),INDIRECT(ADDRESS(ROW()+(-5), COLUMN()+(0), 1))), 2)</f>
        <v>278.64</v>
      </c>
    </row>
    <row r="21" spans="1:7" ht="13.50" thickBot="1" customHeight="1">
      <c r="A21" s="15">
        <v>3</v>
      </c>
      <c r="B21" s="15"/>
      <c r="C21" s="15"/>
      <c r="D21" s="18" t="s">
        <v>39</v>
      </c>
      <c r="E21" s="18"/>
      <c r="F21" s="15"/>
      <c r="G21" s="15"/>
    </row>
    <row r="22" spans="1:7" ht="13.50" thickBot="1" customHeight="1">
      <c r="A22" s="19"/>
      <c r="B22" s="19"/>
      <c r="C22" s="20" t="s">
        <v>40</v>
      </c>
      <c r="D22" s="19" t="s">
        <v>41</v>
      </c>
      <c r="E22" s="13">
        <v>2</v>
      </c>
      <c r="F22" s="14">
        <f ca="1">ROUND(SUM(INDIRECT(ADDRESS(ROW()+(-2), COLUMN()+(1), 1)),INDIRECT(ADDRESS(ROW()+(-9), COLUMN()+(1), 1))), 2)</f>
        <v>3524.29</v>
      </c>
      <c r="G22" s="14">
        <f ca="1">ROUND(INDIRECT(ADDRESS(ROW()+(0), COLUMN()+(-2), 1))*INDIRECT(ADDRESS(ROW()+(0), COLUMN()+(-1), 1))/100, 2)</f>
        <v>70.49</v>
      </c>
    </row>
    <row r="23" spans="1:7" ht="13.50" thickBot="1" customHeight="1">
      <c r="A23" s="21" t="s">
        <v>42</v>
      </c>
      <c r="B23" s="21"/>
      <c r="C23" s="22"/>
      <c r="D23" s="23"/>
      <c r="E23" s="24" t="s">
        <v>43</v>
      </c>
      <c r="F23" s="25"/>
      <c r="G23" s="26">
        <f ca="1">ROUND(SUM(INDIRECT(ADDRESS(ROW()+(-1), COLUMN()+(0), 1)),INDIRECT(ADDRESS(ROW()+(-3), COLUMN()+(0), 1)),INDIRECT(ADDRESS(ROW()+(-10), COLUMN()+(0), 1))), 2)</f>
        <v>3594.78</v>
      </c>
    </row>
  </sheetData>
  <mergeCells count="25">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A18:B18"/>
    <mergeCell ref="A19:B19"/>
    <mergeCell ref="A20:B20"/>
    <mergeCell ref="E20:F20"/>
    <mergeCell ref="A21:B21"/>
    <mergeCell ref="D21:E21"/>
    <mergeCell ref="A22:B22"/>
    <mergeCell ref="A23:D23"/>
    <mergeCell ref="E23:F23"/>
  </mergeCells>
  <pageMargins left="0.147638" right="0.147638" top="0.206693" bottom="0.206693" header="0.0" footer="0.0"/>
  <pageSetup paperSize="9" orientation="portrait"/>
  <rowBreaks count="0" manualBreakCount="0">
    </rowBreaks>
</worksheet>
</file>