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<sst xmlns="http://schemas.openxmlformats.org/spreadsheetml/2006/main" count="35" uniqueCount="35">
  <si>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</si>
  <si>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LVG020</t>
  </si>
  <si>
    <t xml:space="preserve">m²</t>
  </si>
  <si>
    <t xml:space="preserve">Vidrio cortafuegos "VETROTECH SAINT GOBAIN".</t>
  </si>
  <si>
    <r>
      <rPr>
        <sz val="8.25"/>
        <color rgb="FF000000"/>
        <rFont val="Arial"/>
        <family val="2"/>
      </rPr>
      <t xml:space="preserve">Vidrio cortafuegos monolítico Contraflam 30 "VETROTECH SAINT GOBAIN", 16 mm de espesor para uso interior, fijado sobre carpintería homologada. Incluso masilla intumescente con propiedades ignífugas, para sellado de juntas. El precio no incluye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</si>
  <si>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</si>
  <si>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</si>
  <si>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</si>
  <si>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</si>
  <si>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</si>
  <si>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</si>
  <si>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</si>
  <si>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mt21vfv010aaj</t>
  </si>
  <si>
    <t xml:space="preserve">m²</t>
  </si>
  <si>
    <t xml:space="preserve">Vidrio cortafuegos monolítico Contraflam 30 "VETROTECH SAINT GOBAIN", 16 mm de espesor para uso interior; clasificación de prestaciones 1B1, según UNE-EN 12600 y resistencia al fuego EI30, según UNE-EN 13501-1; para hojas de vidrio de superficie mayor de 9 m².</t>
  </si>
  <si>
    <t xml:space="preserve">mt41phi040a</t>
  </si>
  <si>
    <t xml:space="preserve">Ud</t>
  </si>
  <si>
    <t xml:space="preserve">Cartucho de 310 ml de masilla intumescente, color gris antracita, para sellado de juntas y aberturas.</t>
  </si>
  <si>
    <t xml:space="preserve">mt21vva021</t>
  </si>
  <si>
    <t xml:space="preserve">Ud</t>
  </si>
  <si>
    <t xml:space="preserve">Material auxiliar para la colocación de vidrios.</t>
  </si>
  <si>
    <t xml:space="preserve">Subtotal materiales:</t>
  </si>
  <si>
    <t xml:space="preserve">Mano de obra</t>
  </si>
  <si>
    <t xml:space="preserve">mo055</t>
  </si>
  <si>
    <t xml:space="preserve">h</t>
  </si>
  <si>
    <t xml:space="preserve">Oficial 1ª cristalero.</t>
  </si>
  <si>
    <t xml:space="preserve">mo110</t>
  </si>
  <si>
    <t xml:space="preserve">h</t>
  </si>
  <si>
    <t xml:space="preserve">Ayudante cristalero.</t>
  </si>
  <si>
    <t xml:space="preserve">Subtotal mano de obra:</t>
  </si>
  <si>
    <t xml:space="preserve">Costes directos complementarios</t>
  </si>
  <si>
    <t xml:space="preserve">%</t>
  </si>
  <si>
    <t xml:space="preserve">Costes directos complementarios</t>
  </si>
  <si>
    <t xml:space="preserve">Coste de mantenimiento decenal: 106,92€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</si>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</sst>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1.006</v>
      </c>
      <c r="G10" s="12">
        <v>920.07</v>
      </c>
      <c r="H10" s="12">
        <f ca="1">ROUND(INDIRECT(ADDRESS(ROW()+(0), COLUMN()+(-2), 1))*INDIRECT(ADDRESS(ROW()+(0), COLUMN()+(-1), 1)), 2)</f>
        <v>925.59</v>
      </c>
    </row>
    <row r="11" spans="1:8" ht="24.00" thickBot="1" customHeight="1">
      <c r="A11" s="1" t="s">
        <v>15</v>
      </c>
      <c r="B11" s="1"/>
      <c r="C11" s="10" t="s">
        <v>16</v>
      </c>
      <c r="D11" s="10"/>
      <c r="E11" s="1" t="s">
        <v>17</v>
      </c>
      <c r="F11" s="11">
        <v>0.3</v>
      </c>
      <c r="G11" s="12">
        <v>21.24</v>
      </c>
      <c r="H11" s="12">
        <f ca="1">ROUND(INDIRECT(ADDRESS(ROW()+(0), COLUMN()+(-2), 1))*INDIRECT(ADDRESS(ROW()+(0), COLUMN()+(-1), 1)), 2)</f>
        <v>6.37</v>
      </c>
    </row>
    <row r="12" spans="1:8" ht="13.50" thickBot="1" customHeight="1">
      <c r="A12" s="1" t="s">
        <v>18</v>
      </c>
      <c r="B12" s="1"/>
      <c r="C12" s="10" t="s">
        <v>19</v>
      </c>
      <c r="D12" s="10"/>
      <c r="E12" s="1" t="s">
        <v>20</v>
      </c>
      <c r="F12" s="13">
        <v>1</v>
      </c>
      <c r="G12" s="14">
        <v>1.26</v>
      </c>
      <c r="H12" s="14">
        <f ca="1">ROUND(INDIRECT(ADDRESS(ROW()+(0), COLUMN()+(-2), 1))*INDIRECT(ADDRESS(ROW()+(0), COLUMN()+(-1), 1)), 2)</f>
        <v>1.26</v>
      </c>
    </row>
    <row r="13" spans="1:8" ht="13.50" thickBot="1" customHeight="1">
      <c r="A13" s="15"/>
      <c r="B13" s="15"/>
      <c r="C13" s="15"/>
      <c r="D13" s="15"/>
      <c r="E13" s="15"/>
      <c r="F13" s="9" t="s">
        <v>21</v>
      </c>
      <c r="G13" s="9"/>
      <c r="H13" s="17">
        <f ca="1">ROUND(SUM(INDIRECT(ADDRESS(ROW()+(-1), COLUMN()+(0), 1)),INDIRECT(ADDRESS(ROW()+(-2), COLUMN()+(0), 1)),INDIRECT(ADDRESS(ROW()+(-3), COLUMN()+(0), 1))), 2)</f>
        <v>933.22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0.418</v>
      </c>
      <c r="G15" s="12">
        <v>24.03</v>
      </c>
      <c r="H15" s="12">
        <f ca="1">ROUND(INDIRECT(ADDRESS(ROW()+(0), COLUMN()+(-2), 1))*INDIRECT(ADDRESS(ROW()+(0), COLUMN()+(-1), 1)), 2)</f>
        <v>10.04</v>
      </c>
    </row>
    <row r="16" spans="1:8" ht="13.50" thickBot="1" customHeight="1">
      <c r="A16" s="1" t="s">
        <v>26</v>
      </c>
      <c r="B16" s="1"/>
      <c r="C16" s="10" t="s">
        <v>27</v>
      </c>
      <c r="D16" s="10"/>
      <c r="E16" s="1" t="s">
        <v>28</v>
      </c>
      <c r="F16" s="13">
        <v>0.418</v>
      </c>
      <c r="G16" s="14">
        <v>23.2</v>
      </c>
      <c r="H16" s="14">
        <f ca="1">ROUND(INDIRECT(ADDRESS(ROW()+(0), COLUMN()+(-2), 1))*INDIRECT(ADDRESS(ROW()+(0), COLUMN()+(-1), 1)), 2)</f>
        <v>9.7</v>
      </c>
    </row>
    <row r="17" spans="1:8" ht="13.50" thickBot="1" customHeight="1">
      <c r="A17" s="15"/>
      <c r="B17" s="15"/>
      <c r="C17" s="15"/>
      <c r="D17" s="15"/>
      <c r="E17" s="15"/>
      <c r="F17" s="9" t="s">
        <v>29</v>
      </c>
      <c r="G17" s="9"/>
      <c r="H17" s="17">
        <f ca="1">ROUND(SUM(INDIRECT(ADDRESS(ROW()+(-1), COLUMN()+(0), 1)),INDIRECT(ADDRESS(ROW()+(-2), COLUMN()+(0), 1))), 2)</f>
        <v>19.74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952.96</v>
      </c>
      <c r="H19" s="14">
        <f ca="1">ROUND(INDIRECT(ADDRESS(ROW()+(0), COLUMN()+(-2), 1))*INDIRECT(ADDRESS(ROW()+(0), COLUMN()+(-1), 1))/100, 2)</f>
        <v>19.06</v>
      </c>
    </row>
    <row r="20" spans="1:8" ht="13.50" thickBot="1" customHeight="1">
      <c r="A20" s="21" t="s">
        <v>33</v>
      </c>
      <c r="B20" s="21"/>
      <c r="C20" s="22"/>
      <c r="D20" s="22"/>
      <c r="E20" s="23"/>
      <c r="F20" s="24" t="s">
        <v>34</v>
      </c>
      <c r="G20" s="25"/>
      <c r="H20" s="26">
        <f ca="1">ROUND(SUM(INDIRECT(ADDRESS(ROW()+(-1), COLUMN()+(0), 1)),INDIRECT(ADDRESS(ROW()+(-3), COLUMN()+(0), 1)),INDIRECT(ADDRESS(ROW()+(-7), COLUMN()+(0), 1))), 2)</f>
        <v>972.02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