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<sst xmlns="http://schemas.openxmlformats.org/spreadsheetml/2006/main" count="102" uniqueCount="102">
  <si>
    <t xml:space="preserve"/>
  </si>
  <si>
    <t xml:space="preserve">QDB040</t>
  </si>
  <si>
    <t xml:space="preserve">m²</t>
  </si>
  <si>
    <t xml:space="preserve">Cubierta plana no transitable, no ventilada, con grava, tipo invertida. Impermeabilización con láminas de poliolefinas, tipo monocapa.</t>
  </si>
  <si>
    <r>
      <rPr>
        <sz val="8.25"/>
        <color rgb="FF000000"/>
        <rFont val="Arial"/>
        <family val="2"/>
      </rPr>
      <t xml:space="preserve">Cubierta plana no transitable, no ventilada, con grava, tipo invertida, pendiente del 1% al 5%.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industrial, M-5 de 4 cm de espesor, acabado fratasado; IMPERMEABILIZACIÓN: tipo monocapa, no adherida, formada por una lámina impermeabilizante flexible tipo EVAC, compuesta de una doble hoja de poliolefina termoplástica con acetato de vinil etileno, con ambas caras revestidas de fibras de poliéster no tejidas, de 0,52 mm de espesor y 335 g/m², fijada al soporte en perímetro y juntas mediante adhesivo cementoso mejorado C2 E, y solapes fijados con adhesivo cementoso mejorado C2 E S1; AISLAMIENTO TÉRMICO: panel rígido de poliestireno extruido, de superficie lisa y mecanizado lateral a media madera, de 50 mm de espesor, resistencia a compresión &gt;= 300 kPa; CAPA SEPARADORA BAJO PROTECCIÓN: geotextil de polipropileno-polietileno, (125 g/m²); CAPA DE PROTECCIÓN: Capa de cantos rodados lavados, con un espesor medio de 10 cm.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</si>
  <si>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</si>
  <si>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</si>
  <si>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</si>
  <si>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</si>
  <si>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</si>
  <si>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</si>
  <si>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</si>
  <si>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</si>
  <si>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</si>
  <si>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</si>
  <si>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mt01arl030a</t>
  </si>
  <si>
    <t xml:space="preserve">m³</t>
  </si>
  <si>
    <t xml:space="preserve">Arcilla expandida, suministrada en sacos, según UNE-EN 13055-1.</t>
  </si>
  <si>
    <t xml:space="preserve">mt09lec020b</t>
  </si>
  <si>
    <t xml:space="preserve">m³</t>
  </si>
  <si>
    <t xml:space="preserve">Lechada de cemento CEM II/B-P 32,5 N 1/3.</t>
  </si>
  <si>
    <t xml:space="preserve">mt16pea020b</t>
  </si>
  <si>
    <t xml:space="preserve">m²</t>
  </si>
  <si>
    <t xml:space="preserve">Panel rígido de poliestireno expandido, según UNE-EN 13163, mecanizado lateral recto, de 20 mm de espesor, resistencia térmica 0,55 m²K/W, conductividad térmica 0,036 W/(mK), para junta de dilatación.</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</si>
  <si>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</si>
  <si>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</si>
  <si>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</si>
  <si>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</si>
  <si>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</si>
  <si>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</si>
  <si>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mt09mcr250a</t>
  </si>
  <si>
    <t xml:space="preserve">kg</t>
  </si>
  <si>
    <t xml:space="preserve">Adhesivo cementoso mejorado, C2 E, con tiempo abierto ampliado, según UNE-EN 12004, para la fijación de geomembranas, compuesto por cementos especiales, áridos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</si>
  <si>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</si>
  <si>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</si>
  <si>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 según UNE-EN 13956.</t>
  </si>
  <si>
    <t xml:space="preserve">mt09mcr250b</t>
  </si>
  <si>
    <t xml:space="preserve">kg</t>
  </si>
  <si>
    <t xml:space="preserve">Adhesivo cementoso mejorado, C2 E S1, con tiempo abierto ampliado y gran deformabilidad, según UNE-EN 12004, para la fijación de solapes de geomembranas, compuesto por cementos especiales, áridos seleccionados y resinas sintéticas.</t>
  </si>
  <si>
    <t xml:space="preserve">mt16pxa010abq</t>
  </si>
  <si>
    <t xml:space="preserve">m²</t>
  </si>
  <si>
    <t xml:space="preserve">Panel rígido de poliestireno extruido, según UNE-EN 13164, de superficie lisa y mecanizado lateral a media madera, de 50 mm de espesor, resistencia a compresión &gt;= 300 kPa, resistencia térmica 1,5 m²K/W, conductividad térmica 0,033 W/(mK), Euroclase E de reacción al fuego según UNE-EN 13501-1, con código de designación XPS-EN 13164-T1-CS(10/Y)300-DS(70,90)-DLT(2)5-CC(2/1,5/50)125-WL(T)0,7-WD(V)3-FTCD1.</t>
  </si>
  <si>
    <t xml:space="preserve">mt14gsa010ce</t>
  </si>
  <si>
    <t xml:space="preserve">m²</t>
  </si>
  <si>
    <t xml:space="preserve">Geotextil no tejido sintético, termosoldado, de polipropileno-polietileno, con una resistencia a la tracción longitudinal de 9,5 kN/m, una resistencia a la tracción transversal de 10 kN/m, una apertura de cono al ensayo de perforación dinámica según UNE-EN ISO 13433 inferior a 28 mm, resistencia CBR a punzonamiento 1,56 kN y una masa superficial de 125 g/m².</t>
  </si>
  <si>
    <t xml:space="preserve">mt01arc010</t>
  </si>
  <si>
    <t xml:space="preserve">t</t>
  </si>
  <si>
    <t xml:space="preserve">Cantos rodados lavados, de granulometría comprendida entre 16 y 32 mm.</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</si>
  <si>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</si>
  <si>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</si>
  <si>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</si>
  <si>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</si>
  <si>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</si>
  <si>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</si>
  <si>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</si>
  <si>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</si>
  <si>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</si>
  <si>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</si>
  <si>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</si>
  <si>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</si>
  <si>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</si>
  <si>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</si>
  <si>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</si>
  <si>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</si>
  <si>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</si>
  <si>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</si>
  <si>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</si>
  <si>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</si>
  <si>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</si>
  <si>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</si>
  <si>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</si>
  <si>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</si>
  <si>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14,89€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</si>
  <si>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</si>
  <si>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</si>
  <si>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</si>
  <si>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</si>
  <si>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</si>
  <si>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</si>
  <si>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</si>
  <si>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</si>
  <si>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</si>
  <si>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</si>
  <si>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</si>
  <si>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</si>
  <si>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</si>
  <si>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</si>
  <si>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</si>
  <si>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</si>
  <si>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</si>
  <si>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</si>
  <si>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12004:2007+A1:2012</t>
  </si>
  <si>
    <t xml:space="preserve">Adhesivos para baldosas cerámicas. Requisitos, evaluación de la conformidad, clasificación y designación.</t>
  </si>
  <si>
    <t xml:space="preserve">EN  13956:2012</t>
  </si>
  <si>
    <t xml:space="preserve">1/2+/3/4</t>
  </si>
  <si>
    <t xml:space="preserve">Láminas flexibles para impermeabilización. Láminas plásticas y de caucho para impermeabilización de cubiertas. Definiciones y características.</t>
  </si>
  <si>
    <t xml:space="preserve">EN  13164:2012+A1:2015</t>
  </si>
  <si>
    <t xml:space="preserve">1/3/4</t>
  </si>
  <si>
    <t xml:space="preserve">Productos aislantes térmicos para aplicaciones en la edificación. Productos manufacturados de poliestireno extruido (XPS).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</si>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</sst>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65" customWidth="1"/>
    <col min="4" max="4" width="70.38" customWidth="1"/>
    <col min="5" max="5" width="12.75" customWidth="1"/>
    <col min="6" max="6" width="14.28" customWidth="1"/>
    <col min="7" max="7" width="9.01" customWidth="1"/>
    <col min="8" max="8" width="243.95" customWidth="1"/>
    <col min="9" max="9" width="13.60" customWidth="1"/>
    <col min="10" max="10" width="10.37"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row>
    <row r="5" spans="1:11" ht="118.50" thickBot="1" customHeight="1">
      <c r="A5" s="5" t="s">
        <v>4</v>
      </c>
      <c r="B5" s="5"/>
      <c r="C5" s="5"/>
      <c r="D5" s="5"/>
      <c r="E5" s="5"/>
      <c r="F5" s="5"/>
      <c r="G5" s="5"/>
    </row>
    <row r="8" spans="1:11" ht="24.00" thickBot="1" customHeight="1">
      <c r="A8" s="6" t="s">
        <v>5</v>
      </c>
      <c r="B8" s="6"/>
      <c r="C8" s="6" t="s">
        <v>6</v>
      </c>
      <c r="D8" s="6" t="s">
        <v>7</v>
      </c>
      <c r="E8" s="6"/>
      <c r="F8" s="6"/>
      <c r="G8" s="6"/>
      <c r="H8" s="6"/>
      <c r="I8" s="7" t="s">
        <v>8</v>
      </c>
      <c r="J8" s="7" t="s">
        <v>9</v>
      </c>
      <c r="K8" s="7" t="s">
        <v>10</v>
      </c>
    </row>
    <row r="9" spans="1:11" ht="13.50" thickBot="1" customHeight="1">
      <c r="A9" s="8">
        <v>1</v>
      </c>
      <c r="B9" s="8"/>
      <c r="C9" s="8"/>
      <c r="D9" s="9" t="s">
        <v>11</v>
      </c>
      <c r="E9" s="9"/>
      <c r="F9" s="9"/>
      <c r="G9" s="9"/>
      <c r="H9" s="9"/>
      <c r="I9" s="9"/>
      <c r="J9" s="8"/>
      <c r="K9" s="8"/>
    </row>
    <row r="10" spans="1:11" ht="13.50" thickBot="1" customHeight="1">
      <c r="A10" s="1" t="s">
        <v>12</v>
      </c>
      <c r="B10" s="1"/>
      <c r="C10" s="10" t="s">
        <v>13</v>
      </c>
      <c r="D10" s="1" t="s">
        <v>14</v>
      </c>
      <c r="E10" s="1"/>
      <c r="F10" s="1"/>
      <c r="G10" s="1"/>
      <c r="H10" s="1"/>
      <c r="I10" s="11">
        <v>3</v>
      </c>
      <c r="J10" s="12">
        <v>0.29</v>
      </c>
      <c r="K10" s="12">
        <f ca="1">ROUND(INDIRECT(ADDRESS(ROW()+(0), COLUMN()+(-2), 1))*INDIRECT(ADDRESS(ROW()+(0), COLUMN()+(-1), 1)), 2)</f>
        <v>0.87</v>
      </c>
    </row>
    <row r="11" spans="1:11" ht="13.50" thickBot="1" customHeight="1">
      <c r="A11" s="1" t="s">
        <v>15</v>
      </c>
      <c r="B11" s="1"/>
      <c r="C11" s="10" t="s">
        <v>16</v>
      </c>
      <c r="D11" s="1" t="s">
        <v>17</v>
      </c>
      <c r="E11" s="1"/>
      <c r="F11" s="1"/>
      <c r="G11" s="1"/>
      <c r="H11" s="1"/>
      <c r="I11" s="11">
        <v>0.1</v>
      </c>
      <c r="J11" s="12">
        <v>144.49</v>
      </c>
      <c r="K11" s="12">
        <f ca="1">ROUND(INDIRECT(ADDRESS(ROW()+(0), COLUMN()+(-2), 1))*INDIRECT(ADDRESS(ROW()+(0), COLUMN()+(-1), 1)), 2)</f>
        <v>14.45</v>
      </c>
    </row>
    <row r="12" spans="1:11" ht="13.50" thickBot="1" customHeight="1">
      <c r="A12" s="1" t="s">
        <v>18</v>
      </c>
      <c r="B12" s="1"/>
      <c r="C12" s="10" t="s">
        <v>19</v>
      </c>
      <c r="D12" s="1" t="s">
        <v>20</v>
      </c>
      <c r="E12" s="1"/>
      <c r="F12" s="1"/>
      <c r="G12" s="1"/>
      <c r="H12" s="1"/>
      <c r="I12" s="11">
        <v>0.01</v>
      </c>
      <c r="J12" s="12">
        <v>112.6</v>
      </c>
      <c r="K12" s="12">
        <f ca="1">ROUND(INDIRECT(ADDRESS(ROW()+(0), COLUMN()+(-2), 1))*INDIRECT(ADDRESS(ROW()+(0), COLUMN()+(-1), 1)), 2)</f>
        <v>1.13</v>
      </c>
    </row>
    <row r="13" spans="1:11" ht="13.50" thickBot="1" customHeight="1">
      <c r="A13" s="1" t="s">
        <v>21</v>
      </c>
      <c r="B13" s="1"/>
      <c r="C13" s="10" t="s">
        <v>22</v>
      </c>
      <c r="D13" s="1" t="s">
        <v>23</v>
      </c>
      <c r="E13" s="1"/>
      <c r="F13" s="1"/>
      <c r="G13" s="1"/>
      <c r="H13" s="1"/>
      <c r="I13" s="11">
        <v>0.01</v>
      </c>
      <c r="J13" s="12">
        <v>1.34</v>
      </c>
      <c r="K13" s="12">
        <f ca="1">ROUND(INDIRECT(ADDRESS(ROW()+(0), COLUMN()+(-2), 1))*INDIRECT(ADDRESS(ROW()+(0), COLUMN()+(-1), 1)), 2)</f>
        <v>0.01</v>
      </c>
    </row>
    <row r="14" spans="1:11" ht="13.50" thickBot="1" customHeight="1">
      <c r="A14" s="1" t="s">
        <v>24</v>
      </c>
      <c r="B14" s="1"/>
      <c r="C14" s="10" t="s">
        <v>25</v>
      </c>
      <c r="D14" s="1" t="s">
        <v>26</v>
      </c>
      <c r="E14" s="1"/>
      <c r="F14" s="1"/>
      <c r="G14" s="1"/>
      <c r="H14" s="1"/>
      <c r="I14" s="11">
        <v>0.014</v>
      </c>
      <c r="J14" s="12">
        <v>1.5</v>
      </c>
      <c r="K14" s="12">
        <f ca="1">ROUND(INDIRECT(ADDRESS(ROW()+(0), COLUMN()+(-2), 1))*INDIRECT(ADDRESS(ROW()+(0), COLUMN()+(-1), 1)), 2)</f>
        <v>0.02</v>
      </c>
    </row>
    <row r="15" spans="1:11" ht="13.50" thickBot="1" customHeight="1">
      <c r="A15" s="1" t="s">
        <v>27</v>
      </c>
      <c r="B15" s="1"/>
      <c r="C15" s="10" t="s">
        <v>28</v>
      </c>
      <c r="D15" s="1" t="s">
        <v>29</v>
      </c>
      <c r="E15" s="1"/>
      <c r="F15" s="1"/>
      <c r="G15" s="1"/>
      <c r="H15" s="1"/>
      <c r="I15" s="11">
        <v>0.075</v>
      </c>
      <c r="J15" s="12">
        <v>53.48</v>
      </c>
      <c r="K15" s="12">
        <f ca="1">ROUND(INDIRECT(ADDRESS(ROW()+(0), COLUMN()+(-2), 1))*INDIRECT(ADDRESS(ROW()+(0), COLUMN()+(-1), 1)), 2)</f>
        <v>4.01</v>
      </c>
    </row>
    <row r="16" spans="1:11" ht="13.50" thickBot="1" customHeight="1">
      <c r="A16" s="1" t="s">
        <v>30</v>
      </c>
      <c r="B16" s="1"/>
      <c r="C16" s="10" t="s">
        <v>31</v>
      </c>
      <c r="D16" s="1" t="s">
        <v>32</v>
      </c>
      <c r="E16" s="1"/>
      <c r="F16" s="1"/>
      <c r="G16" s="1"/>
      <c r="H16" s="1"/>
      <c r="I16" s="11">
        <v>0.6</v>
      </c>
      <c r="J16" s="12">
        <v>0.7</v>
      </c>
      <c r="K16" s="12">
        <f ca="1">ROUND(INDIRECT(ADDRESS(ROW()+(0), COLUMN()+(-2), 1))*INDIRECT(ADDRESS(ROW()+(0), COLUMN()+(-1), 1)), 2)</f>
        <v>0.42</v>
      </c>
    </row>
    <row r="17" spans="1:11" ht="13.50" thickBot="1" customHeight="1">
      <c r="A17" s="1" t="s">
        <v>33</v>
      </c>
      <c r="B17" s="1"/>
      <c r="C17" s="10" t="s">
        <v>34</v>
      </c>
      <c r="D17" s="1" t="s">
        <v>35</v>
      </c>
      <c r="E17" s="1"/>
      <c r="F17" s="1"/>
      <c r="G17" s="1"/>
      <c r="H17" s="1"/>
      <c r="I17" s="11">
        <v>1.1</v>
      </c>
      <c r="J17" s="12">
        <v>13.1</v>
      </c>
      <c r="K17" s="12">
        <f ca="1">ROUND(INDIRECT(ADDRESS(ROW()+(0), COLUMN()+(-2), 1))*INDIRECT(ADDRESS(ROW()+(0), COLUMN()+(-1), 1)), 2)</f>
        <v>14.41</v>
      </c>
    </row>
    <row r="18" spans="1:11" ht="13.50" thickBot="1" customHeight="1">
      <c r="A18" s="1" t="s">
        <v>36</v>
      </c>
      <c r="B18" s="1"/>
      <c r="C18" s="10" t="s">
        <v>37</v>
      </c>
      <c r="D18" s="1" t="s">
        <v>38</v>
      </c>
      <c r="E18" s="1"/>
      <c r="F18" s="1"/>
      <c r="G18" s="1"/>
      <c r="H18" s="1"/>
      <c r="I18" s="11">
        <v>0.3</v>
      </c>
      <c r="J18" s="12">
        <v>3</v>
      </c>
      <c r="K18" s="12">
        <f ca="1">ROUND(INDIRECT(ADDRESS(ROW()+(0), COLUMN()+(-2), 1))*INDIRECT(ADDRESS(ROW()+(0), COLUMN()+(-1), 1)), 2)</f>
        <v>0.9</v>
      </c>
    </row>
    <row r="19" spans="1:11" ht="13.50" thickBot="1" customHeight="1">
      <c r="A19" s="1" t="s">
        <v>39</v>
      </c>
      <c r="B19" s="1"/>
      <c r="C19" s="10" t="s">
        <v>40</v>
      </c>
      <c r="D19" s="1" t="s">
        <v>41</v>
      </c>
      <c r="E19" s="1"/>
      <c r="F19" s="1"/>
      <c r="G19" s="1"/>
      <c r="H19" s="1"/>
      <c r="I19" s="11">
        <v>1.05</v>
      </c>
      <c r="J19" s="12">
        <v>9.81</v>
      </c>
      <c r="K19" s="12">
        <f ca="1">ROUND(INDIRECT(ADDRESS(ROW()+(0), COLUMN()+(-2), 1))*INDIRECT(ADDRESS(ROW()+(0), COLUMN()+(-1), 1)), 2)</f>
        <v>10.3</v>
      </c>
    </row>
    <row r="20" spans="1:11" ht="13.50" thickBot="1" customHeight="1">
      <c r="A20" s="1" t="s">
        <v>42</v>
      </c>
      <c r="B20" s="1"/>
      <c r="C20" s="10" t="s">
        <v>43</v>
      </c>
      <c r="D20" s="1" t="s">
        <v>44</v>
      </c>
      <c r="E20" s="1"/>
      <c r="F20" s="1"/>
      <c r="G20" s="1"/>
      <c r="H20" s="1"/>
      <c r="I20" s="11">
        <v>1.05</v>
      </c>
      <c r="J20" s="12">
        <v>1.53</v>
      </c>
      <c r="K20" s="12">
        <f ca="1">ROUND(INDIRECT(ADDRESS(ROW()+(0), COLUMN()+(-2), 1))*INDIRECT(ADDRESS(ROW()+(0), COLUMN()+(-1), 1)), 2)</f>
        <v>1.61</v>
      </c>
    </row>
    <row r="21" spans="1:11" ht="13.50" thickBot="1" customHeight="1">
      <c r="A21" s="1" t="s">
        <v>45</v>
      </c>
      <c r="B21" s="1"/>
      <c r="C21" s="10" t="s">
        <v>46</v>
      </c>
      <c r="D21" s="1" t="s">
        <v>47</v>
      </c>
      <c r="E21" s="1"/>
      <c r="F21" s="1"/>
      <c r="G21" s="1"/>
      <c r="H21" s="1"/>
      <c r="I21" s="13">
        <v>0.18</v>
      </c>
      <c r="J21" s="14">
        <v>21.65</v>
      </c>
      <c r="K21" s="14">
        <f ca="1">ROUND(INDIRECT(ADDRESS(ROW()+(0), COLUMN()+(-2), 1))*INDIRECT(ADDRESS(ROW()+(0), COLUMN()+(-1), 1)), 2)</f>
        <v>3.9</v>
      </c>
    </row>
    <row r="22" spans="1:11" ht="13.50" thickBot="1" customHeight="1">
      <c r="A22" s="15"/>
      <c r="B22" s="15"/>
      <c r="C22" s="15"/>
      <c r="D22" s="15"/>
      <c r="E22" s="15"/>
      <c r="F22" s="15"/>
      <c r="G22" s="15"/>
      <c r="H22" s="15"/>
      <c r="I22" s="9" t="s">
        <v>48</v>
      </c>
      <c r="J22" s="9"/>
      <c r="K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52.03</v>
      </c>
    </row>
    <row r="23" spans="1:11" ht="13.50" thickBot="1" customHeight="1">
      <c r="A23" s="15">
        <v>2</v>
      </c>
      <c r="B23" s="15"/>
      <c r="C23" s="15"/>
      <c r="D23" s="18" t="s">
        <v>49</v>
      </c>
      <c r="E23" s="18"/>
      <c r="F23" s="18"/>
      <c r="G23" s="18"/>
      <c r="H23" s="18"/>
      <c r="I23" s="18"/>
      <c r="J23" s="15"/>
      <c r="K23" s="15"/>
    </row>
    <row r="24" spans="1:11" ht="13.50" thickBot="1" customHeight="1">
      <c r="A24" s="1" t="s">
        <v>50</v>
      </c>
      <c r="B24" s="1"/>
      <c r="C24" s="10" t="s">
        <v>51</v>
      </c>
      <c r="D24" s="1" t="s">
        <v>52</v>
      </c>
      <c r="E24" s="1"/>
      <c r="F24" s="1"/>
      <c r="G24" s="1"/>
      <c r="H24" s="1"/>
      <c r="I24" s="11">
        <v>0.164</v>
      </c>
      <c r="J24" s="12">
        <v>22.53</v>
      </c>
      <c r="K24" s="12">
        <f ca="1">ROUND(INDIRECT(ADDRESS(ROW()+(0), COLUMN()+(-2), 1))*INDIRECT(ADDRESS(ROW()+(0), COLUMN()+(-1), 1)), 2)</f>
        <v>3.69</v>
      </c>
    </row>
    <row r="25" spans="1:11" ht="13.50" thickBot="1" customHeight="1">
      <c r="A25" s="1" t="s">
        <v>53</v>
      </c>
      <c r="B25" s="1"/>
      <c r="C25" s="10" t="s">
        <v>54</v>
      </c>
      <c r="D25" s="1" t="s">
        <v>55</v>
      </c>
      <c r="E25" s="1"/>
      <c r="F25" s="1"/>
      <c r="G25" s="1"/>
      <c r="H25" s="1"/>
      <c r="I25" s="11">
        <v>0.438</v>
      </c>
      <c r="J25" s="12">
        <v>21.19</v>
      </c>
      <c r="K25" s="12">
        <f ca="1">ROUND(INDIRECT(ADDRESS(ROW()+(0), COLUMN()+(-2), 1))*INDIRECT(ADDRESS(ROW()+(0), COLUMN()+(-1), 1)), 2)</f>
        <v>9.28</v>
      </c>
    </row>
    <row r="26" spans="1:11" ht="13.50" thickBot="1" customHeight="1">
      <c r="A26" s="1" t="s">
        <v>56</v>
      </c>
      <c r="B26" s="1"/>
      <c r="C26" s="10" t="s">
        <v>57</v>
      </c>
      <c r="D26" s="1" t="s">
        <v>58</v>
      </c>
      <c r="E26" s="1"/>
      <c r="F26" s="1"/>
      <c r="G26" s="1"/>
      <c r="H26" s="1"/>
      <c r="I26" s="11">
        <v>0.129</v>
      </c>
      <c r="J26" s="12">
        <v>22.53</v>
      </c>
      <c r="K26" s="12">
        <f ca="1">ROUND(INDIRECT(ADDRESS(ROW()+(0), COLUMN()+(-2), 1))*INDIRECT(ADDRESS(ROW()+(0), COLUMN()+(-1), 1)), 2)</f>
        <v>2.91</v>
      </c>
    </row>
    <row r="27" spans="1:11" ht="13.50" thickBot="1" customHeight="1">
      <c r="A27" s="1" t="s">
        <v>59</v>
      </c>
      <c r="B27" s="1"/>
      <c r="C27" s="10" t="s">
        <v>60</v>
      </c>
      <c r="D27" s="1" t="s">
        <v>61</v>
      </c>
      <c r="E27" s="1"/>
      <c r="F27" s="1"/>
      <c r="G27" s="1"/>
      <c r="H27" s="1"/>
      <c r="I27" s="11">
        <v>0.129</v>
      </c>
      <c r="J27" s="12">
        <v>21.78</v>
      </c>
      <c r="K27" s="12">
        <f ca="1">ROUND(INDIRECT(ADDRESS(ROW()+(0), COLUMN()+(-2), 1))*INDIRECT(ADDRESS(ROW()+(0), COLUMN()+(-1), 1)), 2)</f>
        <v>2.81</v>
      </c>
    </row>
    <row r="28" spans="1:11" ht="13.50" thickBot="1" customHeight="1">
      <c r="A28" s="1" t="s">
        <v>62</v>
      </c>
      <c r="B28" s="1"/>
      <c r="C28" s="10" t="s">
        <v>63</v>
      </c>
      <c r="D28" s="1" t="s">
        <v>64</v>
      </c>
      <c r="E28" s="1"/>
      <c r="F28" s="1"/>
      <c r="G28" s="1"/>
      <c r="H28" s="1"/>
      <c r="I28" s="11">
        <v>0.05</v>
      </c>
      <c r="J28" s="12">
        <v>23.16</v>
      </c>
      <c r="K28" s="12">
        <f ca="1">ROUND(INDIRECT(ADDRESS(ROW()+(0), COLUMN()+(-2), 1))*INDIRECT(ADDRESS(ROW()+(0), COLUMN()+(-1), 1)), 2)</f>
        <v>1.16</v>
      </c>
    </row>
    <row r="29" spans="1:11" ht="13.50" thickBot="1" customHeight="1">
      <c r="A29" s="1" t="s">
        <v>65</v>
      </c>
      <c r="B29" s="1"/>
      <c r="C29" s="10" t="s">
        <v>66</v>
      </c>
      <c r="D29" s="1" t="s">
        <v>67</v>
      </c>
      <c r="E29" s="1"/>
      <c r="F29" s="1"/>
      <c r="G29" s="1"/>
      <c r="H29" s="1"/>
      <c r="I29" s="13">
        <v>0.05</v>
      </c>
      <c r="J29" s="14">
        <v>21.78</v>
      </c>
      <c r="K29" s="14">
        <f ca="1">ROUND(INDIRECT(ADDRESS(ROW()+(0), COLUMN()+(-2), 1))*INDIRECT(ADDRESS(ROW()+(0), COLUMN()+(-1), 1)), 2)</f>
        <v>1.09</v>
      </c>
    </row>
    <row r="30" spans="1:11" ht="13.50" thickBot="1" customHeight="1">
      <c r="A30" s="15"/>
      <c r="B30" s="15"/>
      <c r="C30" s="15"/>
      <c r="D30" s="15"/>
      <c r="E30" s="15"/>
      <c r="F30" s="15"/>
      <c r="G30" s="15"/>
      <c r="H30" s="15"/>
      <c r="I30" s="9" t="s">
        <v>68</v>
      </c>
      <c r="J30" s="9"/>
      <c r="K30" s="17">
        <f ca="1">ROUND(SUM(INDIRECT(ADDRESS(ROW()+(-1), COLUMN()+(0), 1)),INDIRECT(ADDRESS(ROW()+(-2), COLUMN()+(0), 1)),INDIRECT(ADDRESS(ROW()+(-3), COLUMN()+(0), 1)),INDIRECT(ADDRESS(ROW()+(-4), COLUMN()+(0), 1)),INDIRECT(ADDRESS(ROW()+(-5), COLUMN()+(0), 1)),INDIRECT(ADDRESS(ROW()+(-6), COLUMN()+(0), 1))), 2)</f>
        <v>20.94</v>
      </c>
    </row>
    <row r="31" spans="1:11" ht="13.50" thickBot="1" customHeight="1">
      <c r="A31" s="15">
        <v>3</v>
      </c>
      <c r="B31" s="15"/>
      <c r="C31" s="15"/>
      <c r="D31" s="18" t="s">
        <v>69</v>
      </c>
      <c r="E31" s="18"/>
      <c r="F31" s="18"/>
      <c r="G31" s="18"/>
      <c r="H31" s="18"/>
      <c r="I31" s="18"/>
      <c r="J31" s="15"/>
      <c r="K31" s="15"/>
    </row>
    <row r="32" spans="1:11" ht="13.50" thickBot="1" customHeight="1">
      <c r="A32" s="19"/>
      <c r="B32" s="19"/>
      <c r="C32" s="20" t="s">
        <v>70</v>
      </c>
      <c r="D32" s="19" t="s">
        <v>71</v>
      </c>
      <c r="E32" s="19"/>
      <c r="F32" s="19"/>
      <c r="G32" s="19"/>
      <c r="H32" s="19"/>
      <c r="I32" s="13">
        <v>2</v>
      </c>
      <c r="J32" s="14">
        <f ca="1">ROUND(SUM(INDIRECT(ADDRESS(ROW()+(-2), COLUMN()+(1), 1)),INDIRECT(ADDRESS(ROW()+(-10), COLUMN()+(1), 1))), 2)</f>
        <v>72.97</v>
      </c>
      <c r="K32" s="14">
        <f ca="1">ROUND(INDIRECT(ADDRESS(ROW()+(0), COLUMN()+(-2), 1))*INDIRECT(ADDRESS(ROW()+(0), COLUMN()+(-1), 1))/100, 2)</f>
        <v>1.46</v>
      </c>
    </row>
    <row r="33" spans="1:11" ht="13.50" thickBot="1" customHeight="1">
      <c r="A33" s="21" t="s">
        <v>72</v>
      </c>
      <c r="B33" s="21"/>
      <c r="C33" s="22"/>
      <c r="D33" s="23"/>
      <c r="E33" s="23"/>
      <c r="F33" s="23"/>
      <c r="G33" s="23"/>
      <c r="H33" s="23"/>
      <c r="I33" s="24" t="s">
        <v>73</v>
      </c>
      <c r="J33" s="25"/>
      <c r="K33" s="26">
        <f ca="1">ROUND(SUM(INDIRECT(ADDRESS(ROW()+(-1), COLUMN()+(0), 1)),INDIRECT(ADDRESS(ROW()+(-3), COLUMN()+(0), 1)),INDIRECT(ADDRESS(ROW()+(-11), COLUMN()+(0), 1))), 2)</f>
        <v>74.43</v>
      </c>
    </row>
    <row r="36" spans="1:11" ht="13.50" thickBot="1" customHeight="1">
      <c r="A36" s="27" t="s">
        <v>74</v>
      </c>
      <c r="B36" s="27"/>
      <c r="C36" s="27"/>
      <c r="D36" s="27"/>
      <c r="E36" s="27" t="s">
        <v>75</v>
      </c>
      <c r="F36" s="27" t="s">
        <v>76</v>
      </c>
      <c r="G36" s="27" t="s">
        <v>77</v>
      </c>
    </row>
    <row r="37" spans="1:11" ht="13.50" thickBot="1" customHeight="1">
      <c r="A37" s="28" t="s">
        <v>78</v>
      </c>
      <c r="B37" s="28"/>
      <c r="C37" s="28"/>
      <c r="D37" s="28"/>
      <c r="E37" s="29">
        <v>1.06202e+006</v>
      </c>
      <c r="F37" s="29">
        <v>1.06202e+006</v>
      </c>
      <c r="G37" s="29" t="s">
        <v>79</v>
      </c>
    </row>
    <row r="38" spans="1:11" ht="13.50" thickBot="1" customHeight="1">
      <c r="A38" s="30" t="s">
        <v>80</v>
      </c>
      <c r="B38" s="30"/>
      <c r="C38" s="30"/>
      <c r="D38" s="30"/>
      <c r="E38" s="31"/>
      <c r="F38" s="31"/>
      <c r="G38" s="31"/>
    </row>
    <row r="39" spans="1:11" ht="13.50" thickBot="1" customHeight="1">
      <c r="A39" s="28" t="s">
        <v>81</v>
      </c>
      <c r="B39" s="28"/>
      <c r="C39" s="28"/>
      <c r="D39" s="28"/>
      <c r="E39" s="29">
        <v>132003</v>
      </c>
      <c r="F39" s="29">
        <v>162004</v>
      </c>
      <c r="G39" s="29" t="s">
        <v>82</v>
      </c>
    </row>
    <row r="40" spans="1:11" ht="13.50" thickBot="1" customHeight="1">
      <c r="A40" s="32" t="s">
        <v>83</v>
      </c>
      <c r="B40" s="32"/>
      <c r="C40" s="32"/>
      <c r="D40" s="32"/>
      <c r="E40" s="33"/>
      <c r="F40" s="33"/>
      <c r="G40" s="33"/>
    </row>
    <row r="41" spans="1:11" ht="13.50" thickBot="1" customHeight="1">
      <c r="A41" s="30" t="s">
        <v>84</v>
      </c>
      <c r="B41" s="30"/>
      <c r="C41" s="30"/>
      <c r="D41" s="30"/>
      <c r="E41" s="31">
        <v>112010</v>
      </c>
      <c r="F41" s="31">
        <v>112010</v>
      </c>
      <c r="G41" s="31"/>
    </row>
    <row r="42" spans="1:11" ht="13.50" thickBot="1" customHeight="1">
      <c r="A42" s="28" t="s">
        <v>85</v>
      </c>
      <c r="B42" s="28"/>
      <c r="C42" s="28"/>
      <c r="D42" s="28"/>
      <c r="E42" s="29">
        <v>1.07202e+006</v>
      </c>
      <c r="F42" s="29">
        <v>1.07202e+006</v>
      </c>
      <c r="G42" s="29" t="s">
        <v>86</v>
      </c>
    </row>
    <row r="43" spans="1:11" ht="24.00" thickBot="1" customHeight="1">
      <c r="A43" s="30" t="s">
        <v>87</v>
      </c>
      <c r="B43" s="30"/>
      <c r="C43" s="30"/>
      <c r="D43" s="30"/>
      <c r="E43" s="31"/>
      <c r="F43" s="31"/>
      <c r="G43" s="31"/>
    </row>
    <row r="44" spans="1:11" ht="13.50" thickBot="1" customHeight="1">
      <c r="A44" s="28" t="s">
        <v>88</v>
      </c>
      <c r="B44" s="28"/>
      <c r="C44" s="28"/>
      <c r="D44" s="28"/>
      <c r="E44" s="29">
        <v>1.18202e+006</v>
      </c>
      <c r="F44" s="29">
        <v>1.18202e+006</v>
      </c>
      <c r="G44" s="29" t="s">
        <v>89</v>
      </c>
    </row>
    <row r="45" spans="1:11" ht="13.50" thickBot="1" customHeight="1">
      <c r="A45" s="30" t="s">
        <v>90</v>
      </c>
      <c r="B45" s="30"/>
      <c r="C45" s="30"/>
      <c r="D45" s="30"/>
      <c r="E45" s="31"/>
      <c r="F45" s="31"/>
      <c r="G45" s="31"/>
    </row>
    <row r="46" spans="1:11" ht="13.50" thickBot="1" customHeight="1">
      <c r="A46" s="28" t="s">
        <v>91</v>
      </c>
      <c r="B46" s="28"/>
      <c r="C46" s="28"/>
      <c r="D46" s="28"/>
      <c r="E46" s="29">
        <v>142013</v>
      </c>
      <c r="F46" s="29">
        <v>172013</v>
      </c>
      <c r="G46" s="29">
        <v>3</v>
      </c>
    </row>
    <row r="47" spans="1:11" ht="13.50" thickBot="1" customHeight="1">
      <c r="A47" s="30" t="s">
        <v>92</v>
      </c>
      <c r="B47" s="30"/>
      <c r="C47" s="30"/>
      <c r="D47" s="30"/>
      <c r="E47" s="31"/>
      <c r="F47" s="31"/>
      <c r="G47" s="31"/>
    </row>
    <row r="48" spans="1:11" ht="13.50" thickBot="1" customHeight="1">
      <c r="A48" s="28" t="s">
        <v>93</v>
      </c>
      <c r="B48" s="28"/>
      <c r="C48" s="28"/>
      <c r="D48" s="28"/>
      <c r="E48" s="29">
        <v>1.10201e+006</v>
      </c>
      <c r="F48" s="29">
        <v>1.10201e+006</v>
      </c>
      <c r="G48" s="29" t="s">
        <v>94</v>
      </c>
    </row>
    <row r="49" spans="1:11" ht="24.00" thickBot="1" customHeight="1">
      <c r="A49" s="30" t="s">
        <v>95</v>
      </c>
      <c r="B49" s="30"/>
      <c r="C49" s="30"/>
      <c r="D49" s="30"/>
      <c r="E49" s="31"/>
      <c r="F49" s="31"/>
      <c r="G49" s="31"/>
    </row>
    <row r="50" spans="1:11" ht="13.50" thickBot="1" customHeight="1">
      <c r="A50" s="28" t="s">
        <v>96</v>
      </c>
      <c r="B50" s="28"/>
      <c r="C50" s="28"/>
      <c r="D50" s="28"/>
      <c r="E50" s="29">
        <v>1.07202e+006</v>
      </c>
      <c r="F50" s="29">
        <v>1.07202e+006</v>
      </c>
      <c r="G50" s="29" t="s">
        <v>97</v>
      </c>
    </row>
    <row r="51" spans="1:11" ht="24.00" thickBot="1" customHeight="1">
      <c r="A51" s="30" t="s">
        <v>98</v>
      </c>
      <c r="B51" s="30"/>
      <c r="C51" s="30"/>
      <c r="D51" s="30"/>
      <c r="E51" s="31"/>
      <c r="F51" s="31"/>
      <c r="G51" s="31"/>
    </row>
    <row r="54" spans="1:1" ht="33.75" thickBot="1" customHeight="1">
      <c r="A54" s="1" t="s">
        <v>99</v>
      </c>
      <c r="B54" s="1"/>
      <c r="C54" s="1"/>
      <c r="D54" s="1"/>
      <c r="E54" s="1"/>
      <c r="F54" s="1"/>
      <c r="G54" s="1"/>
      <c r="H54" s="1"/>
      <c r="I54" s="1"/>
      <c r="J54" s="1"/>
      <c r="K54" s="1"/>
    </row>
    <row r="55" spans="1:1" ht="33.75" thickBot="1" customHeight="1">
      <c r="A55" s="1" t="s">
        <v>100</v>
      </c>
      <c r="B55" s="1"/>
      <c r="C55" s="1"/>
      <c r="D55" s="1"/>
      <c r="E55" s="1"/>
      <c r="F55" s="1"/>
      <c r="G55" s="1"/>
      <c r="H55" s="1"/>
      <c r="I55" s="1"/>
      <c r="J55" s="1"/>
      <c r="K55" s="1"/>
    </row>
    <row r="56" spans="1:1" ht="33.75" thickBot="1" customHeight="1">
      <c r="A56" s="1" t="s">
        <v>101</v>
      </c>
      <c r="B56" s="1"/>
      <c r="C56" s="1"/>
      <c r="D56" s="1"/>
      <c r="E56" s="1"/>
      <c r="F56" s="1"/>
      <c r="G56" s="1"/>
      <c r="H56" s="1"/>
      <c r="I56" s="1"/>
      <c r="J56" s="1"/>
      <c r="K56" s="1"/>
    </row>
  </sheetData>
  <mergeCells count="95">
    <mergeCell ref="A1:K1"/>
    <mergeCell ref="C3:G3"/>
    <mergeCell ref="A5:G5"/>
    <mergeCell ref="A8:B8"/>
    <mergeCell ref="D8:H8"/>
    <mergeCell ref="A9:B9"/>
    <mergeCell ref="D9:I9"/>
    <mergeCell ref="A10:B10"/>
    <mergeCell ref="D10:H10"/>
    <mergeCell ref="A11:B11"/>
    <mergeCell ref="D11:H11"/>
    <mergeCell ref="A12:B12"/>
    <mergeCell ref="D12:H12"/>
    <mergeCell ref="A13:B13"/>
    <mergeCell ref="D13:H13"/>
    <mergeCell ref="A14:B14"/>
    <mergeCell ref="D14:H14"/>
    <mergeCell ref="A15:B15"/>
    <mergeCell ref="D15:H15"/>
    <mergeCell ref="A16:B16"/>
    <mergeCell ref="D16:H16"/>
    <mergeCell ref="A17:B17"/>
    <mergeCell ref="D17:H17"/>
    <mergeCell ref="A18:B18"/>
    <mergeCell ref="D18:H18"/>
    <mergeCell ref="A19:B19"/>
    <mergeCell ref="D19:H19"/>
    <mergeCell ref="A20:B20"/>
    <mergeCell ref="D20:H20"/>
    <mergeCell ref="A21:B21"/>
    <mergeCell ref="D21:H21"/>
    <mergeCell ref="A22:B22"/>
    <mergeCell ref="D22:H22"/>
    <mergeCell ref="I22:J22"/>
    <mergeCell ref="A23:B23"/>
    <mergeCell ref="D23:I23"/>
    <mergeCell ref="A24:B24"/>
    <mergeCell ref="D24:H24"/>
    <mergeCell ref="A25:B25"/>
    <mergeCell ref="D25:H25"/>
    <mergeCell ref="A26:B26"/>
    <mergeCell ref="D26:H26"/>
    <mergeCell ref="A27:B27"/>
    <mergeCell ref="D27:H27"/>
    <mergeCell ref="A28:B28"/>
    <mergeCell ref="D28:H28"/>
    <mergeCell ref="A29:B29"/>
    <mergeCell ref="D29:H29"/>
    <mergeCell ref="A30:B30"/>
    <mergeCell ref="D30:H30"/>
    <mergeCell ref="I30:J30"/>
    <mergeCell ref="A31:B31"/>
    <mergeCell ref="D31:I31"/>
    <mergeCell ref="A32:B32"/>
    <mergeCell ref="D32:H32"/>
    <mergeCell ref="A33:H33"/>
    <mergeCell ref="I33:J33"/>
    <mergeCell ref="A36:D36"/>
    <mergeCell ref="A37:D37"/>
    <mergeCell ref="E37:E38"/>
    <mergeCell ref="F37:F38"/>
    <mergeCell ref="G37:G38"/>
    <mergeCell ref="A38:D38"/>
    <mergeCell ref="A39:D39"/>
    <mergeCell ref="G39:G41"/>
    <mergeCell ref="A40:D40"/>
    <mergeCell ref="A41:D41"/>
    <mergeCell ref="A42:D42"/>
    <mergeCell ref="E42:E43"/>
    <mergeCell ref="F42:F43"/>
    <mergeCell ref="G42:G43"/>
    <mergeCell ref="A43:D43"/>
    <mergeCell ref="A44:D44"/>
    <mergeCell ref="E44:E45"/>
    <mergeCell ref="F44:F45"/>
    <mergeCell ref="G44:G45"/>
    <mergeCell ref="A45:D45"/>
    <mergeCell ref="A46:D46"/>
    <mergeCell ref="E46:E47"/>
    <mergeCell ref="F46:F47"/>
    <mergeCell ref="G46:G47"/>
    <mergeCell ref="A47:D47"/>
    <mergeCell ref="A48:D48"/>
    <mergeCell ref="E48:E49"/>
    <mergeCell ref="F48:F49"/>
    <mergeCell ref="G48:G49"/>
    <mergeCell ref="A49:D49"/>
    <mergeCell ref="A50:D50"/>
    <mergeCell ref="E50:E51"/>
    <mergeCell ref="F50:F51"/>
    <mergeCell ref="G50:G51"/>
    <mergeCell ref="A51:D51"/>
    <mergeCell ref="A54:K54"/>
    <mergeCell ref="A55:K55"/>
    <mergeCell ref="A56:K56"/>
  </mergeCells>
  <pageMargins left="0.147638" right="0.147638" top="0.206693" bottom="0.206693" header="0.0" footer="0.0"/>
  <pageSetup paperSize="9" orientation="portrait"/>
  <rowBreaks count="0" manualBreakCount="0">
    </rowBreaks>
</worksheet>
</file>