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<sst xmlns="http://schemas.openxmlformats.org/spreadsheetml/2006/main" count="32" uniqueCount="32">
  <si>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</si>
  <si>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SAU010</t>
  </si>
  <si>
    <t xml:space="preserve">Ud</t>
  </si>
  <si>
    <t xml:space="preserve">Urinario de porcelana sanitaria "ROCA".</t>
  </si>
  <si>
    <r>
      <rPr>
        <sz val="8.25"/>
        <color rgb="FF000000"/>
        <rFont val="Arial"/>
        <family val="2"/>
      </rPr>
      <t xml:space="preserve">Urinario de porcelana sanitaria, con alimentación empotrada, modelo Urinett "ROCA", color Blanco, de 285x325x525 mm, equipado con grifo de paso recto para urinario, con tiempo de flujo ajustable, acabado cromado, modelo Instant. Incluso silicona para sellado de juntas.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</si>
  <si>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</si>
  <si>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</si>
  <si>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</si>
  <si>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</si>
  <si>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</si>
  <si>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</si>
  <si>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</si>
  <si>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mt30uar030a</t>
  </si>
  <si>
    <t xml:space="preserve">Ud</t>
  </si>
  <si>
    <t xml:space="preserve">Urinario de porcelana sanitaria, con alimentación empotrada, modelo Urinett "ROCA", color Blanco, de 285x325x525 mm, según UNE 67001.</t>
  </si>
  <si>
    <t xml:space="preserve">mt31gmo058a</t>
  </si>
  <si>
    <t xml:space="preserve">Ud</t>
  </si>
  <si>
    <t xml:space="preserve">Grifo de paso recto para urinario, con tiempo de flujo ajustable, acabado cromado, modelo Instant "ROCA", con rosetón redondo y conexiones de 1/2" de diámetro.</t>
  </si>
  <si>
    <t xml:space="preserve">mt30www005</t>
  </si>
  <si>
    <t xml:space="preserve">Ud</t>
  </si>
  <si>
    <t xml:space="preserve">Cartucho de 300 ml de silicona ácida monocomponente, fungicida, para sellado de juntas en ambientes húmedos.</t>
  </si>
  <si>
    <t xml:space="preserve">Subtotal materiales:</t>
  </si>
  <si>
    <t xml:space="preserve">Mano de obra</t>
  </si>
  <si>
    <t xml:space="preserve">mo008</t>
  </si>
  <si>
    <t xml:space="preserve">h</t>
  </si>
  <si>
    <t xml:space="preserve">Oficial 1ª fontanero.</t>
  </si>
  <si>
    <t xml:space="preserve">Subtotal mano de obra:</t>
  </si>
  <si>
    <t xml:space="preserve">Costes directos complementarios</t>
  </si>
  <si>
    <t xml:space="preserve">%</t>
  </si>
  <si>
    <t xml:space="preserve">Costes directos complementarios</t>
  </si>
  <si>
    <t xml:space="preserve">Coste de mantenimiento decenal: 183,64€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</si>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</sst>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0.85" customWidth="1"/>
    <col min="4" max="4" width="6.80" customWidth="1"/>
    <col min="5" max="5" width="73.44"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1</v>
      </c>
      <c r="G10" s="12">
        <v>285.6</v>
      </c>
      <c r="H10" s="12">
        <f ca="1">ROUND(INDIRECT(ADDRESS(ROW()+(0), COLUMN()+(-2), 1))*INDIRECT(ADDRESS(ROW()+(0), COLUMN()+(-1), 1)), 2)</f>
        <v>285.6</v>
      </c>
    </row>
    <row r="11" spans="1:8" ht="24.00" thickBot="1" customHeight="1">
      <c r="A11" s="1" t="s">
        <v>15</v>
      </c>
      <c r="B11" s="1"/>
      <c r="C11" s="10" t="s">
        <v>16</v>
      </c>
      <c r="D11" s="10"/>
      <c r="E11" s="1" t="s">
        <v>17</v>
      </c>
      <c r="F11" s="11">
        <v>1</v>
      </c>
      <c r="G11" s="12">
        <v>74.34</v>
      </c>
      <c r="H11" s="12">
        <f ca="1">ROUND(INDIRECT(ADDRESS(ROW()+(0), COLUMN()+(-2), 1))*INDIRECT(ADDRESS(ROW()+(0), COLUMN()+(-1), 1)), 2)</f>
        <v>74.34</v>
      </c>
    </row>
    <row r="12" spans="1:8" ht="24.00" thickBot="1" customHeight="1">
      <c r="A12" s="1" t="s">
        <v>18</v>
      </c>
      <c r="B12" s="1"/>
      <c r="C12" s="10" t="s">
        <v>19</v>
      </c>
      <c r="D12" s="10"/>
      <c r="E12" s="1" t="s">
        <v>20</v>
      </c>
      <c r="F12" s="13">
        <v>0.012</v>
      </c>
      <c r="G12" s="14">
        <v>7.5</v>
      </c>
      <c r="H12" s="14">
        <f ca="1">ROUND(INDIRECT(ADDRESS(ROW()+(0), COLUMN()+(-2), 1))*INDIRECT(ADDRESS(ROW()+(0), COLUMN()+(-1), 1)), 2)</f>
        <v>0.09</v>
      </c>
    </row>
    <row r="13" spans="1:8" ht="13.50" thickBot="1" customHeight="1">
      <c r="A13" s="15"/>
      <c r="B13" s="15"/>
      <c r="C13" s="15"/>
      <c r="D13" s="15"/>
      <c r="E13" s="15"/>
      <c r="F13" s="9" t="s">
        <v>21</v>
      </c>
      <c r="G13" s="9"/>
      <c r="H13" s="17">
        <f ca="1">ROUND(SUM(INDIRECT(ADDRESS(ROW()+(-1), COLUMN()+(0), 1)),INDIRECT(ADDRESS(ROW()+(-2), COLUMN()+(0), 1)),INDIRECT(ADDRESS(ROW()+(-3), COLUMN()+(0), 1))), 2)</f>
        <v>360.03</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3">
        <v>0.995</v>
      </c>
      <c r="G15" s="14">
        <v>23.16</v>
      </c>
      <c r="H15" s="14">
        <f ca="1">ROUND(INDIRECT(ADDRESS(ROW()+(0), COLUMN()+(-2), 1))*INDIRECT(ADDRESS(ROW()+(0), COLUMN()+(-1), 1)), 2)</f>
        <v>23.04</v>
      </c>
    </row>
    <row r="16" spans="1:8" ht="13.50" thickBot="1" customHeight="1">
      <c r="A16" s="15"/>
      <c r="B16" s="15"/>
      <c r="C16" s="15"/>
      <c r="D16" s="15"/>
      <c r="E16" s="15"/>
      <c r="F16" s="9" t="s">
        <v>26</v>
      </c>
      <c r="G16" s="9"/>
      <c r="H16" s="17">
        <f ca="1">ROUND(SUM(INDIRECT(ADDRESS(ROW()+(-1), COLUMN()+(0), 1))), 2)</f>
        <v>23.04</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1)),INDIRECT(ADDRESS(ROW()+(-5), COLUMN()+(1), 1))), 2)</f>
        <v>383.07</v>
      </c>
      <c r="H18" s="14">
        <f ca="1">ROUND(INDIRECT(ADDRESS(ROW()+(0), COLUMN()+(-2), 1))*INDIRECT(ADDRESS(ROW()+(0), COLUMN()+(-1), 1))/100, 2)</f>
        <v>7.66</v>
      </c>
    </row>
    <row r="19" spans="1:8" ht="13.50" thickBot="1" customHeight="1">
      <c r="A19" s="21" t="s">
        <v>30</v>
      </c>
      <c r="B19" s="21"/>
      <c r="C19" s="22"/>
      <c r="D19" s="22"/>
      <c r="E19" s="23"/>
      <c r="F19" s="24" t="s">
        <v>31</v>
      </c>
      <c r="G19" s="25"/>
      <c r="H19" s="26">
        <f ca="1">ROUND(SUM(INDIRECT(ADDRESS(ROW()+(-1), COLUMN()+(0), 1)),INDIRECT(ADDRESS(ROW()+(-3), COLUMN()+(0), 1)),INDIRECT(ADDRESS(ROW()+(-6), COLUMN()+(0), 1))), 2)</f>
        <v>390.73</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