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<sst xmlns="http://schemas.openxmlformats.org/spreadsheetml/2006/main" count="35" uniqueCount="35">
  <si>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</si>
  <si>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UMQ050</t>
  </si>
  <si>
    <t xml:space="preserve">Ud</t>
  </si>
  <si>
    <t xml:space="preserve">Barrera levadiza peatonal.</t>
  </si>
  <si>
    <r>
      <rPr>
        <sz val="8.25"/>
        <color rgb="FF000000"/>
        <rFont val="Arial"/>
        <family val="2"/>
      </rPr>
      <t xml:space="preserve">Conjunto de barrera modular levadiza peatonal, de acero laminado en caliente, de 3000x868 mm, compuesto por barra longitudinal con acabado en color rojo teja con textura férrea, apoyada sobre montantes de cierre y de leva previstos para anclaje atornillado.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</si>
  <si>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</si>
  <si>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</si>
  <si>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</si>
  <si>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</si>
  <si>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</si>
  <si>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</si>
  <si>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</si>
  <si>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mt52mug610c</t>
  </si>
  <si>
    <t xml:space="preserve">Ud</t>
  </si>
  <si>
    <t xml:space="preserve">Montante, de 868 mm de altura, con articulación en el apoyo y seguro de protección vertical, realizado con pletina de acero laminado en caliente de 50x8 mm, con portaseñales de color azul.</t>
  </si>
  <si>
    <t xml:space="preserve">mt52mug605c</t>
  </si>
  <si>
    <t xml:space="preserve">Ud</t>
  </si>
  <si>
    <t xml:space="preserve">Montante de cierre de 868 mm de altura, realizado con pletina de acero laminado en caliente de 50x8 mm, con portaseñales de color azul.</t>
  </si>
  <si>
    <t xml:space="preserve">mt52mug600c</t>
  </si>
  <si>
    <t xml:space="preserve">Ud</t>
  </si>
  <si>
    <t xml:space="preserve">Barra longitudinal de acero laminado en caliente de 3000 mm de longitud, 100 mm de diámetro y 2 mm de espesor con acabado en color rojo teja con textura férrea, incluso contrapeso oculto en un extremo y manilla integrada en el extremo opuesto para facilitar su elevación, para apoyo entre montantes, en barrera levadiza para protección peatonal.</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</si>
  <si>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</si>
  <si>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</si>
  <si>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</si>
  <si>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</si>
  <si>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</si>
  <si>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</si>
  <si>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</si>
  <si>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</si>
  <si>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</si>
  <si>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</si>
  <si>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</si>
  <si>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</si>
  <si>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747,42€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</si>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</sst>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04" customWidth="1"/>
    <col min="4" max="4" width="5.61"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347.49</v>
      </c>
      <c r="H10" s="12">
        <f ca="1">ROUND(INDIRECT(ADDRESS(ROW()+(0), COLUMN()+(-2), 1))*INDIRECT(ADDRESS(ROW()+(0), COLUMN()+(-1), 1)), 2)</f>
        <v>347.49</v>
      </c>
    </row>
    <row r="11" spans="1:8" ht="24.00" thickBot="1" customHeight="1">
      <c r="A11" s="1" t="s">
        <v>15</v>
      </c>
      <c r="B11" s="1"/>
      <c r="C11" s="10" t="s">
        <v>16</v>
      </c>
      <c r="D11" s="10"/>
      <c r="E11" s="1" t="s">
        <v>17</v>
      </c>
      <c r="F11" s="11">
        <v>1</v>
      </c>
      <c r="G11" s="12">
        <v>260.01</v>
      </c>
      <c r="H11" s="12">
        <f ca="1">ROUND(INDIRECT(ADDRESS(ROW()+(0), COLUMN()+(-2), 1))*INDIRECT(ADDRESS(ROW()+(0), COLUMN()+(-1), 1)), 2)</f>
        <v>260.01</v>
      </c>
    </row>
    <row r="12" spans="1:8" ht="55.50" thickBot="1" customHeight="1">
      <c r="A12" s="1" t="s">
        <v>18</v>
      </c>
      <c r="B12" s="1"/>
      <c r="C12" s="10" t="s">
        <v>19</v>
      </c>
      <c r="D12" s="10"/>
      <c r="E12" s="1" t="s">
        <v>20</v>
      </c>
      <c r="F12" s="13">
        <v>1</v>
      </c>
      <c r="G12" s="14">
        <v>312.58</v>
      </c>
      <c r="H12" s="14">
        <f ca="1">ROUND(INDIRECT(ADDRESS(ROW()+(0), COLUMN()+(-2), 1))*INDIRECT(ADDRESS(ROW()+(0), COLUMN()+(-1), 1)), 2)</f>
        <v>312.58</v>
      </c>
    </row>
    <row r="13" spans="1:8" ht="13.50" thickBot="1" customHeight="1">
      <c r="A13" s="15"/>
      <c r="B13" s="15"/>
      <c r="C13" s="15"/>
      <c r="D13" s="15"/>
      <c r="E13" s="15"/>
      <c r="F13" s="9" t="s">
        <v>21</v>
      </c>
      <c r="G13" s="9"/>
      <c r="H13" s="17">
        <f ca="1">ROUND(SUM(INDIRECT(ADDRESS(ROW()+(-1), COLUMN()+(0), 1)),INDIRECT(ADDRESS(ROW()+(-2), COLUMN()+(0), 1)),INDIRECT(ADDRESS(ROW()+(-3), COLUMN()+(0), 1))), 2)</f>
        <v>920.08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0.995</v>
      </c>
      <c r="G15" s="12">
        <v>22.53</v>
      </c>
      <c r="H15" s="12">
        <f ca="1">ROUND(INDIRECT(ADDRESS(ROW()+(0), COLUMN()+(-2), 1))*INDIRECT(ADDRESS(ROW()+(0), COLUMN()+(-1), 1)), 2)</f>
        <v>22.42</v>
      </c>
    </row>
    <row r="16" spans="1:8" ht="13.50" thickBot="1" customHeight="1">
      <c r="A16" s="1" t="s">
        <v>26</v>
      </c>
      <c r="B16" s="1"/>
      <c r="C16" s="10" t="s">
        <v>27</v>
      </c>
      <c r="D16" s="10"/>
      <c r="E16" s="1" t="s">
        <v>28</v>
      </c>
      <c r="F16" s="13">
        <v>0.995</v>
      </c>
      <c r="G16" s="14">
        <v>21.78</v>
      </c>
      <c r="H16" s="14">
        <f ca="1">ROUND(INDIRECT(ADDRESS(ROW()+(0), COLUMN()+(-2), 1))*INDIRECT(ADDRESS(ROW()+(0), COLUMN()+(-1), 1)), 2)</f>
        <v>21.67</v>
      </c>
    </row>
    <row r="17" spans="1:8" ht="13.50" thickBot="1" customHeight="1">
      <c r="A17" s="15"/>
      <c r="B17" s="15"/>
      <c r="C17" s="15"/>
      <c r="D17" s="15"/>
      <c r="E17" s="15"/>
      <c r="F17" s="9" t="s">
        <v>29</v>
      </c>
      <c r="G17" s="9"/>
      <c r="H17" s="17">
        <f ca="1">ROUND(SUM(INDIRECT(ADDRESS(ROW()+(-1), COLUMN()+(0), 1)),INDIRECT(ADDRESS(ROW()+(-2), COLUMN()+(0), 1))), 2)</f>
        <v>44.09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964.17</v>
      </c>
      <c r="H19" s="14">
        <f ca="1">ROUND(INDIRECT(ADDRESS(ROW()+(0), COLUMN()+(-2), 1))*INDIRECT(ADDRESS(ROW()+(0), COLUMN()+(-1), 1))/100, 2)</f>
        <v>19.28</v>
      </c>
    </row>
    <row r="20" spans="1:8" ht="13.50" thickBot="1" customHeight="1">
      <c r="A20" s="21" t="s">
        <v>33</v>
      </c>
      <c r="B20" s="21"/>
      <c r="C20" s="22"/>
      <c r="D20" s="22"/>
      <c r="E20" s="23"/>
      <c r="F20" s="24" t="s">
        <v>34</v>
      </c>
      <c r="G20" s="25"/>
      <c r="H20" s="26">
        <f ca="1">ROUND(SUM(INDIRECT(ADDRESS(ROW()+(-1), COLUMN()+(0), 1)),INDIRECT(ADDRESS(ROW()+(-3), COLUMN()+(0), 1)),INDIRECT(ADDRESS(ROW()+(-7), COLUMN()+(0), 1))), 2)</f>
        <v>983.45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