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<sst xmlns="http://schemas.openxmlformats.org/spreadsheetml/2006/main" count="35" uniqueCount="35">
  <si>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</si>
  <si>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UMQ050</t>
  </si>
  <si>
    <t xml:space="preserve">Ud</t>
  </si>
  <si>
    <t xml:space="preserve">Barrera levadiza peatonal.</t>
  </si>
  <si>
    <r>
      <rPr>
        <sz val="8.25"/>
        <color rgb="FF000000"/>
        <rFont val="Arial"/>
        <family val="2"/>
      </rPr>
      <t xml:space="preserve">Conjunto de barrera modular levadiza peatonal, de acero laminado en caliente, de 3000x868 mm, compuesto por barra longitudinal con acabado en color negro forja con textura férrea, apoyada sobre montantes de cierre y de leva previstos para anclaje atornillado.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</si>
  <si>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</si>
  <si>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</si>
  <si>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</si>
  <si>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</si>
  <si>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</si>
  <si>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</si>
  <si>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</si>
  <si>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mt52mug610b</t>
  </si>
  <si>
    <t xml:space="preserve">Ud</t>
  </si>
  <si>
    <t xml:space="preserve">Montante, de 868 mm de altura, con articulación en el apoyo y seguro de protección vertical, realizado con pletina de acero laminado en caliente de 50x8 mm, con portaseñales de color amarillo.</t>
  </si>
  <si>
    <t xml:space="preserve">mt52mug605b</t>
  </si>
  <si>
    <t xml:space="preserve">Ud</t>
  </si>
  <si>
    <t xml:space="preserve">Montante de cierre de 868 mm de altura, realizado con pletina de acero laminado en caliente de 50x8 mm, con portaseñales de color amarillo.</t>
  </si>
  <si>
    <t xml:space="preserve">mt52mug600f</t>
  </si>
  <si>
    <t xml:space="preserve">Ud</t>
  </si>
  <si>
    <t xml:space="preserve">Barra longitudinal de acero laminado en caliente de 3000 mm de longitud, 100 mm de diámetro y 2 mm de espesor con acabado en color negro forja con textura férrea, incluso contrapeso oculto en un extremo y manilla integrada en el extremo opuesto para facilitar su elevación, para apoyo entre montantes, en barrera levadiza para protección peatonal.</t>
  </si>
  <si>
    <t xml:space="preserve">Subtotal materiales:</t>
  </si>
  <si>
    <t xml:space="preserve">Mano de obra</t>
  </si>
  <si>
    <t xml:space="preserve">mo041</t>
  </si>
  <si>
    <t xml:space="preserve">h</t>
  </si>
  <si>
    <t xml:space="preserve">Oficial 1ª construcción de obra civil.</t>
  </si>
  <si>
    <t xml:space="preserve">mo087</t>
  </si>
  <si>
    <t xml:space="preserve">h</t>
  </si>
  <si>
    <t xml:space="preserve">Ayudante construcción de obra civil.</t>
  </si>
  <si>
    <t xml:space="preserve">Subtotal mano de obra:</t>
  </si>
  <si>
    <t xml:space="preserve">Costes directos complementarios</t>
  </si>
  <si>
    <t xml:space="preserve">%</t>
  </si>
  <si>
    <t xml:space="preserve">Costes directos complementarios</t>
  </si>
  <si>
    <t xml:space="preserve">Coste de mantenimiento decenal: 747,42€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</si>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</sst>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04" customWidth="1"/>
    <col min="4" max="4" width="5.61" customWidth="1"/>
    <col min="5" max="5" width="74.1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347.49</v>
      </c>
      <c r="H10" s="12">
        <f ca="1">ROUND(INDIRECT(ADDRESS(ROW()+(0), COLUMN()+(-2), 1))*INDIRECT(ADDRESS(ROW()+(0), COLUMN()+(-1), 1)), 2)</f>
        <v>347.49</v>
      </c>
    </row>
    <row r="11" spans="1:8" ht="24.00" thickBot="1" customHeight="1">
      <c r="A11" s="1" t="s">
        <v>15</v>
      </c>
      <c r="B11" s="1"/>
      <c r="C11" s="10" t="s">
        <v>16</v>
      </c>
      <c r="D11" s="10"/>
      <c r="E11" s="1" t="s">
        <v>17</v>
      </c>
      <c r="F11" s="11">
        <v>1</v>
      </c>
      <c r="G11" s="12">
        <v>260.01</v>
      </c>
      <c r="H11" s="12">
        <f ca="1">ROUND(INDIRECT(ADDRESS(ROW()+(0), COLUMN()+(-2), 1))*INDIRECT(ADDRESS(ROW()+(0), COLUMN()+(-1), 1)), 2)</f>
        <v>260.01</v>
      </c>
    </row>
    <row r="12" spans="1:8" ht="55.50" thickBot="1" customHeight="1">
      <c r="A12" s="1" t="s">
        <v>18</v>
      </c>
      <c r="B12" s="1"/>
      <c r="C12" s="10" t="s">
        <v>19</v>
      </c>
      <c r="D12" s="10"/>
      <c r="E12" s="1" t="s">
        <v>20</v>
      </c>
      <c r="F12" s="13">
        <v>1</v>
      </c>
      <c r="G12" s="14">
        <v>312.58</v>
      </c>
      <c r="H12" s="14">
        <f ca="1">ROUND(INDIRECT(ADDRESS(ROW()+(0), COLUMN()+(-2), 1))*INDIRECT(ADDRESS(ROW()+(0), COLUMN()+(-1), 1)), 2)</f>
        <v>312.58</v>
      </c>
    </row>
    <row r="13" spans="1:8" ht="13.50" thickBot="1" customHeight="1">
      <c r="A13" s="15"/>
      <c r="B13" s="15"/>
      <c r="C13" s="15"/>
      <c r="D13" s="15"/>
      <c r="E13" s="15"/>
      <c r="F13" s="9" t="s">
        <v>21</v>
      </c>
      <c r="G13" s="9"/>
      <c r="H13" s="17">
        <f ca="1">ROUND(SUM(INDIRECT(ADDRESS(ROW()+(-1), COLUMN()+(0), 1)),INDIRECT(ADDRESS(ROW()+(-2), COLUMN()+(0), 1)),INDIRECT(ADDRESS(ROW()+(-3), COLUMN()+(0), 1))), 2)</f>
        <v>920.08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0.995</v>
      </c>
      <c r="G15" s="12">
        <v>22.53</v>
      </c>
      <c r="H15" s="12">
        <f ca="1">ROUND(INDIRECT(ADDRESS(ROW()+(0), COLUMN()+(-2), 1))*INDIRECT(ADDRESS(ROW()+(0), COLUMN()+(-1), 1)), 2)</f>
        <v>22.42</v>
      </c>
    </row>
    <row r="16" spans="1:8" ht="13.50" thickBot="1" customHeight="1">
      <c r="A16" s="1" t="s">
        <v>26</v>
      </c>
      <c r="B16" s="1"/>
      <c r="C16" s="10" t="s">
        <v>27</v>
      </c>
      <c r="D16" s="10"/>
      <c r="E16" s="1" t="s">
        <v>28</v>
      </c>
      <c r="F16" s="13">
        <v>0.995</v>
      </c>
      <c r="G16" s="14">
        <v>21.78</v>
      </c>
      <c r="H16" s="14">
        <f ca="1">ROUND(INDIRECT(ADDRESS(ROW()+(0), COLUMN()+(-2), 1))*INDIRECT(ADDRESS(ROW()+(0), COLUMN()+(-1), 1)), 2)</f>
        <v>21.67</v>
      </c>
    </row>
    <row r="17" spans="1:8" ht="13.50" thickBot="1" customHeight="1">
      <c r="A17" s="15"/>
      <c r="B17" s="15"/>
      <c r="C17" s="15"/>
      <c r="D17" s="15"/>
      <c r="E17" s="15"/>
      <c r="F17" s="9" t="s">
        <v>29</v>
      </c>
      <c r="G17" s="9"/>
      <c r="H17" s="17">
        <f ca="1">ROUND(SUM(INDIRECT(ADDRESS(ROW()+(-1), COLUMN()+(0), 1)),INDIRECT(ADDRESS(ROW()+(-2), COLUMN()+(0), 1))), 2)</f>
        <v>44.09</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964.17</v>
      </c>
      <c r="H19" s="14">
        <f ca="1">ROUND(INDIRECT(ADDRESS(ROW()+(0), COLUMN()+(-2), 1))*INDIRECT(ADDRESS(ROW()+(0), COLUMN()+(-1), 1))/100, 2)</f>
        <v>19.28</v>
      </c>
    </row>
    <row r="20" spans="1:8" ht="13.50" thickBot="1" customHeight="1">
      <c r="A20" s="21" t="s">
        <v>33</v>
      </c>
      <c r="B20" s="21"/>
      <c r="C20" s="22"/>
      <c r="D20" s="22"/>
      <c r="E20" s="23"/>
      <c r="F20" s="24" t="s">
        <v>34</v>
      </c>
      <c r="G20" s="25"/>
      <c r="H20" s="26">
        <f ca="1">ROUND(SUM(INDIRECT(ADDRESS(ROW()+(-1), COLUMN()+(0), 1)),INDIRECT(ADDRESS(ROW()+(-3), COLUMN()+(0), 1)),INDIRECT(ADDRESS(ROW()+(-7), COLUMN()+(0), 1))), 2)</f>
        <v>983.45</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