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<sst xmlns="http://schemas.openxmlformats.org/spreadsheetml/2006/main" count="29" uniqueCount="29">
  <si>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</si>
  <si>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UPD020</t>
  </si>
  <si>
    <t xml:space="preserve">Ud</t>
  </si>
  <si>
    <t xml:space="preserve">Electrobomba para piscina.</t>
  </si>
  <si>
    <r>
      <rPr>
        <sz val="8.25"/>
        <color rgb="FF000000"/>
        <rFont val="Arial"/>
        <family val="2"/>
      </rPr>
      <t xml:space="preserve">Electrobomba autoaspirante de polipropileno reforzado con fibra de vidrio, con una potencia de 2,20 kW, 3000 r.p.m., cierre mecánico de acero inoxidable AISI 316, motor asíncrono, protección IP55, aislamiento clase F, para alimentación trifásica a 230/400 V y 50 Hz de frecuencia, caudal máximo 34 m³/h para una presión de 10 m.c.a. y nivel de presión sonora 71 dBA. Incluso prefiltro.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</si>
  <si>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</si>
  <si>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</si>
  <si>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</si>
  <si>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</si>
  <si>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</si>
  <si>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</si>
  <si>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</si>
  <si>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mt47ped100xf</t>
  </si>
  <si>
    <t xml:space="preserve">Ud</t>
  </si>
  <si>
    <t xml:space="preserve">Electrobomba autoaspirante de polipropileno reforzado con fibra de vidrio, con una potencia de 2,2 kW, 3000 r.p.m., cierre mecánico de acero inoxidable AISI 316, motor asíncrono, protección IP55, aislamiento clase F, para alimentación trifásica a 230/400 V y 50 Hz de frecuencia, caudal máximo 34 m³/h para una presión de 10 m.c.a. y nivel de presión sonora 71 dBA, incluso prefiltro.</t>
  </si>
  <si>
    <t xml:space="preserve">Subtotal materiales:</t>
  </si>
  <si>
    <t xml:space="preserve">Mano de obra</t>
  </si>
  <si>
    <t xml:space="preserve">mo008</t>
  </si>
  <si>
    <t xml:space="preserve">h</t>
  </si>
  <si>
    <t xml:space="preserve">Oficial 1ª fontanero.</t>
  </si>
  <si>
    <t xml:space="preserve">mo107</t>
  </si>
  <si>
    <t xml:space="preserve">h</t>
  </si>
  <si>
    <t xml:space="preserve">Ayudante fontanero.</t>
  </si>
  <si>
    <t xml:space="preserve">Subtotal mano de obra:</t>
  </si>
  <si>
    <t xml:space="preserve">Costes directos complementarios</t>
  </si>
  <si>
    <t xml:space="preserve">%</t>
  </si>
  <si>
    <t xml:space="preserve">Costes directos complementarios</t>
  </si>
  <si>
    <t xml:space="preserve">Coste de mantenimiento decenal: 333,01€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</si>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</sst>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10" customWidth="1"/>
    <col min="3" max="3" width="1.02" customWidth="1"/>
    <col min="4" max="4" width="6.63" customWidth="1"/>
    <col min="5" max="5" width="73.78"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627.59</v>
      </c>
      <c r="H10" s="14">
        <f ca="1">ROUND(INDIRECT(ADDRESS(ROW()+(0), COLUMN()+(-2), 1))*INDIRECT(ADDRESS(ROW()+(0), COLUMN()+(-1), 1)), 2)</f>
        <v>627.59</v>
      </c>
    </row>
    <row r="11" spans="1:8" ht="13.50" thickBot="1" customHeight="1">
      <c r="A11" s="15"/>
      <c r="B11" s="15"/>
      <c r="C11" s="15"/>
      <c r="D11" s="15"/>
      <c r="E11" s="15"/>
      <c r="F11" s="9" t="s">
        <v>15</v>
      </c>
      <c r="G11" s="9"/>
      <c r="H11" s="17">
        <f ca="1">ROUND(SUM(INDIRECT(ADDRESS(ROW()+(-1), COLUMN()+(0), 1))), 2)</f>
        <v>627.59</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1.493</v>
      </c>
      <c r="G13" s="13">
        <v>23.16</v>
      </c>
      <c r="H13" s="13">
        <f ca="1">ROUND(INDIRECT(ADDRESS(ROW()+(0), COLUMN()+(-2), 1))*INDIRECT(ADDRESS(ROW()+(0), COLUMN()+(-1), 1)), 2)</f>
        <v>34.58</v>
      </c>
    </row>
    <row r="14" spans="1:8" ht="13.50" thickBot="1" customHeight="1">
      <c r="A14" s="1" t="s">
        <v>20</v>
      </c>
      <c r="B14" s="1"/>
      <c r="C14" s="10" t="s">
        <v>21</v>
      </c>
      <c r="D14" s="10"/>
      <c r="E14" s="1" t="s">
        <v>22</v>
      </c>
      <c r="F14" s="12">
        <v>1.493</v>
      </c>
      <c r="G14" s="14">
        <v>21.75</v>
      </c>
      <c r="H14" s="14">
        <f ca="1">ROUND(INDIRECT(ADDRESS(ROW()+(0), COLUMN()+(-2), 1))*INDIRECT(ADDRESS(ROW()+(0), COLUMN()+(-1), 1)), 2)</f>
        <v>32.47</v>
      </c>
    </row>
    <row r="15" spans="1:8" ht="13.50" thickBot="1" customHeight="1">
      <c r="A15" s="15"/>
      <c r="B15" s="15"/>
      <c r="C15" s="15"/>
      <c r="D15" s="15"/>
      <c r="E15" s="15"/>
      <c r="F15" s="9" t="s">
        <v>23</v>
      </c>
      <c r="G15" s="9"/>
      <c r="H15" s="17">
        <f ca="1">ROUND(SUM(INDIRECT(ADDRESS(ROW()+(-1), COLUMN()+(0), 1)),INDIRECT(ADDRESS(ROW()+(-2), COLUMN()+(0), 1))), 2)</f>
        <v>67.05</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694.64</v>
      </c>
      <c r="H17" s="14">
        <f ca="1">ROUND(INDIRECT(ADDRESS(ROW()+(0), COLUMN()+(-2), 1))*INDIRECT(ADDRESS(ROW()+(0), COLUMN()+(-1), 1))/100, 2)</f>
        <v>13.89</v>
      </c>
    </row>
    <row r="18" spans="1:8" ht="13.50" thickBot="1" customHeight="1">
      <c r="A18" s="21" t="s">
        <v>27</v>
      </c>
      <c r="B18" s="21"/>
      <c r="C18" s="22"/>
      <c r="D18" s="22"/>
      <c r="E18" s="23"/>
      <c r="F18" s="24" t="s">
        <v>28</v>
      </c>
      <c r="G18" s="25"/>
      <c r="H18" s="26">
        <f ca="1">ROUND(SUM(INDIRECT(ADDRESS(ROW()+(-1), COLUMN()+(0), 1)),INDIRECT(ADDRESS(ROW()+(-3), COLUMN()+(0), 1)),INDIRECT(ADDRESS(ROW()+(-7), COLUMN()+(0), 1))), 2)</f>
        <v>708.53</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