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<sst xmlns="http://schemas.openxmlformats.org/spreadsheetml/2006/main" count="46" uniqueCount="46">
  <si>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</si>
  <si>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0BC050</t>
  </si>
  <si>
    <t xml:space="preserve">Ud</t>
  </si>
  <si>
    <t xml:space="preserve">Cala en forjado de hormigón armado.</t>
  </si>
  <si>
    <r>
      <rPr>
        <sz val="8.25"/>
        <color rgb="FF000000"/>
        <rFont val="Arial"/>
        <family val="2"/>
      </rPr>
      <t xml:space="preserve">Apertura de cala de 60x60 cm para inspección de forjado de hormigón armado, por su cara superior, y posterior cierre de la cala.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</si>
  <si>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</si>
  <si>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</si>
  <si>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</si>
  <si>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</si>
  <si>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</si>
  <si>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</si>
  <si>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</si>
  <si>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mt09reh070a</t>
  </si>
  <si>
    <t xml:space="preserve">kg</t>
  </si>
  <si>
    <t xml:space="preserve">Mortero fluido monocomponente, reforzado con fibras y resistente a los sulfatos, de elevada resistencia mecánica, elevado módulo de elasticidad y retracción compensada, con una resistencia a compresión a 28 días mayor o igual a 55 N/mm² y un módulo de elasticidad mayor o igual a 20000 N/mm², clase R4, tipo CC, según UNE-EN 1504-3, Euroclase A1 de reacción al fuego, según UNE-EN 13501-1, compuesto de cemento, áridos de granulometría seleccionada y fibras sintéticas de poliacrilonitrilo, con bajo contenido en cromato y exento de cloruros, permeable al vapor de agua, impermeable al agua y a los cloruros y con efecto protector frente a la carbonatación, para reparación estructural del hormigón.</t>
  </si>
  <si>
    <t xml:space="preserve">mt51pav010c</t>
  </si>
  <si>
    <t xml:space="preserve">m²</t>
  </si>
  <si>
    <t xml:space="preserve">Demolición de pavimento, base de pavimento y capa de compresión o recubrimiento con medios manuales y martillo neumático, incluso reposición de los materiales demolidos.</t>
  </si>
  <si>
    <t xml:space="preserve">Subtotal materiales: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</si>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</sst>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55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54</v>
      </c>
      <c r="G10" s="11"/>
      <c r="H10" s="11"/>
      <c r="I10" s="12">
        <v>1.03</v>
      </c>
      <c r="J10" s="12">
        <f ca="1">ROUND(INDIRECT(ADDRESS(ROW()+(0), COLUMN()+(-4), 1))*INDIRECT(ADDRESS(ROW()+(0), COLUMN()+(-1), 1)), 2)</f>
        <v>55.62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0.64</v>
      </c>
      <c r="G11" s="13"/>
      <c r="H11" s="13"/>
      <c r="I11" s="14">
        <v>36</v>
      </c>
      <c r="J11" s="14">
        <f ca="1">ROUND(INDIRECT(ADDRESS(ROW()+(0), COLUMN()+(-4), 1))*INDIRECT(ADDRESS(ROW()+(0), COLUMN()+(-1), 1)), 2)</f>
        <v>23.04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78.66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2.295</v>
      </c>
      <c r="G14" s="11"/>
      <c r="H14" s="11"/>
      <c r="I14" s="12">
        <v>4.57</v>
      </c>
      <c r="J14" s="12">
        <f ca="1">ROUND(INDIRECT(ADDRESS(ROW()+(0), COLUMN()+(-4), 1))*INDIRECT(ADDRESS(ROW()+(0), COLUMN()+(-1), 1)), 2)</f>
        <v>10.49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2.295</v>
      </c>
      <c r="G15" s="13"/>
      <c r="H15" s="13"/>
      <c r="I15" s="14">
        <v>7.75</v>
      </c>
      <c r="J15" s="14">
        <f ca="1">ROUND(INDIRECT(ADDRESS(ROW()+(0), COLUMN()+(-4), 1))*INDIRECT(ADDRESS(ROW()+(0), COLUMN()+(-1), 1)), 2)</f>
        <v>17.79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28.28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3.045</v>
      </c>
      <c r="G18" s="13"/>
      <c r="H18" s="13"/>
      <c r="I18" s="14">
        <v>21.19</v>
      </c>
      <c r="J18" s="14">
        <f ca="1">ROUND(INDIRECT(ADDRESS(ROW()+(0), COLUMN()+(-4), 1))*INDIRECT(ADDRESS(ROW()+(0), COLUMN()+(-1), 1)), 2)</f>
        <v>64.52</v>
      </c>
    </row>
    <row r="19" spans="1:10" ht="13.50" thickBot="1" customHeight="1">
      <c r="A19" s="15"/>
      <c r="B19" s="15"/>
      <c r="C19" s="15"/>
      <c r="D19" s="15"/>
      <c r="E19" s="15"/>
      <c r="F19" s="9" t="s">
        <v>31</v>
      </c>
      <c r="G19" s="9"/>
      <c r="H19" s="9"/>
      <c r="I19" s="9"/>
      <c r="J19" s="17">
        <f ca="1">ROUND(SUM(INDIRECT(ADDRESS(ROW()+(-1), COLUMN()+(0), 1))), 2)</f>
        <v>64.52</v>
      </c>
    </row>
    <row r="20" spans="1:10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3"/>
      <c r="H21" s="13"/>
      <c r="I21" s="14">
        <f ca="1">ROUND(SUM(INDIRECT(ADDRESS(ROW()+(-2), COLUMN()+(1), 1)),INDIRECT(ADDRESS(ROW()+(-5), COLUMN()+(1), 1)),INDIRECT(ADDRESS(ROW()+(-9), COLUMN()+(1), 1))), 2)</f>
        <v>171.46</v>
      </c>
      <c r="J21" s="14">
        <f ca="1">ROUND(INDIRECT(ADDRESS(ROW()+(0), COLUMN()+(-4), 1))*INDIRECT(ADDRESS(ROW()+(0), COLUMN()+(-1), 1))/100, 2)</f>
        <v>3.43</v>
      </c>
    </row>
    <row r="22" spans="1:10" ht="13.50" thickBot="1" customHeight="1">
      <c r="A22" s="8"/>
      <c r="B22" s="8"/>
      <c r="C22" s="8"/>
      <c r="D22" s="8"/>
      <c r="E22" s="8"/>
      <c r="F22" s="21" t="s">
        <v>35</v>
      </c>
      <c r="G22" s="21"/>
      <c r="H22" s="21"/>
      <c r="I22" s="21"/>
      <c r="J22" s="22">
        <f ca="1">ROUND(SUM(INDIRECT(ADDRESS(ROW()+(-1), COLUMN()+(0), 1)),INDIRECT(ADDRESS(ROW()+(-3), COLUMN()+(0), 1)),INDIRECT(ADDRESS(ROW()+(-6), COLUMN()+(0), 1)),INDIRECT(ADDRESS(ROW()+(-10), COLUMN()+(0), 1))), 2)</f>
        <v>174.89</v>
      </c>
    </row>
    <row r="25" spans="1:10" ht="13.50" thickBot="1" customHeight="1">
      <c r="A25" s="23" t="s">
        <v>36</v>
      </c>
      <c r="B25" s="23"/>
      <c r="C25" s="23"/>
      <c r="D25" s="23"/>
      <c r="E25" s="23"/>
      <c r="F25" s="23"/>
      <c r="G25" s="23" t="s">
        <v>37</v>
      </c>
      <c r="H25" s="23" t="s">
        <v>38</v>
      </c>
      <c r="I25" s="23"/>
      <c r="J25" s="23" t="s">
        <v>39</v>
      </c>
    </row>
    <row r="26" spans="1:10" ht="13.50" thickBot="1" customHeight="1">
      <c r="A26" s="24" t="s">
        <v>40</v>
      </c>
      <c r="B26" s="24"/>
      <c r="C26" s="24"/>
      <c r="D26" s="24"/>
      <c r="E26" s="24"/>
      <c r="F26" s="24"/>
      <c r="G26" s="25">
        <v>1.10201e+006</v>
      </c>
      <c r="H26" s="25">
        <v>112009</v>
      </c>
      <c r="I26" s="25"/>
      <c r="J26" s="25" t="s">
        <v>41</v>
      </c>
    </row>
    <row r="27" spans="1:10" ht="24.00" thickBot="1" customHeight="1">
      <c r="A27" s="26" t="s">
        <v>42</v>
      </c>
      <c r="B27" s="26"/>
      <c r="C27" s="26"/>
      <c r="D27" s="26"/>
      <c r="E27" s="26"/>
      <c r="F27" s="26"/>
      <c r="G27" s="27"/>
      <c r="H27" s="27"/>
      <c r="I27" s="27"/>
      <c r="J27" s="27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9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B22"/>
    <mergeCell ref="C22:D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